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xml"/>
  <Override PartName="/xl/tables/table2.xml" ContentType="application/vnd.openxmlformats-officedocument.spreadsheetml.table+xml"/>
  <Override PartName="/xl/slicers/slicer2.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ata\Data\Conservation Status 2\Report_2023_03_17_distribute\Report Tables\"/>
    </mc:Choice>
  </mc:AlternateContent>
  <xr:revisionPtr revIDLastSave="0" documentId="13_ncr:1_{23F13C3B-3071-4B23-8F8B-F048283A2282}" xr6:coauthVersionLast="47" xr6:coauthVersionMax="47" xr10:uidLastSave="{00000000-0000-0000-0000-000000000000}"/>
  <bookViews>
    <workbookView xWindow="-120" yWindow="-120" windowWidth="29040" windowHeight="15840" tabRatio="1000" xr2:uid="{00000000-000D-0000-FFFF-FFFF00000000}"/>
  </bookViews>
  <sheets>
    <sheet name="Metadata " sheetId="48" r:id="rId1"/>
    <sheet name="Riparian Habitat CRI NRI" sheetId="46" r:id="rId2"/>
    <sheet name="Miles Protected" sheetId="49" r:id="rId3"/>
    <sheet name="Impervious 2019" sheetId="50" r:id="rId4"/>
    <sheet name="Hydro Alteration" sheetId="51" r:id="rId5"/>
    <sheet name="Nutrients" sheetId="52" r:id="rId6"/>
    <sheet name="Dams" sheetId="54" r:id="rId7"/>
    <sheet name="Network Length" sheetId="55" r:id="rId8"/>
    <sheet name="Benthic Macroinvertebrates" sheetId="53" r:id="rId9"/>
    <sheet name="Brook Trout Stragegy CRI NRI" sheetId="47" r:id="rId10"/>
    <sheet name="Workbook History" sheetId="30" r:id="rId11"/>
  </sheets>
  <definedNames>
    <definedName name="_xlnm.Database">#REF!</definedName>
    <definedName name="Slicer_Geography_1">#N/A</definedName>
    <definedName name="Slicer_Geography11">#N/A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2"/>
        <x14:slicerCache r:id="rId13"/>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51" l="1"/>
  <c r="G22" i="51"/>
  <c r="M22" i="51" s="1"/>
  <c r="F22" i="51"/>
  <c r="E22" i="51"/>
  <c r="D22" i="51"/>
  <c r="J22" i="51" s="1"/>
  <c r="C22" i="51"/>
  <c r="H21" i="51"/>
  <c r="M21" i="51" s="1"/>
  <c r="G21" i="51"/>
  <c r="F21" i="51"/>
  <c r="L21" i="51" s="1"/>
  <c r="E21" i="51"/>
  <c r="D21" i="51"/>
  <c r="C21" i="51"/>
  <c r="M20" i="51"/>
  <c r="L20" i="51"/>
  <c r="K20" i="51"/>
  <c r="J20" i="51"/>
  <c r="I20" i="51"/>
  <c r="M19" i="51"/>
  <c r="L19" i="51"/>
  <c r="K19" i="51"/>
  <c r="J19" i="51"/>
  <c r="I19" i="51"/>
  <c r="M18" i="51"/>
  <c r="L18" i="51"/>
  <c r="K18" i="51"/>
  <c r="J18" i="51"/>
  <c r="I18" i="51"/>
  <c r="M17" i="51"/>
  <c r="L17" i="51"/>
  <c r="K17" i="51"/>
  <c r="J17" i="51"/>
  <c r="I17" i="51"/>
  <c r="M16" i="51"/>
  <c r="L16" i="51"/>
  <c r="K16" i="51"/>
  <c r="J16" i="51"/>
  <c r="I16" i="51"/>
  <c r="M15" i="51"/>
  <c r="L15" i="51"/>
  <c r="K15" i="51"/>
  <c r="J15" i="51"/>
  <c r="I15" i="51"/>
  <c r="M14" i="51"/>
  <c r="L14" i="51"/>
  <c r="K14" i="51"/>
  <c r="J14" i="51"/>
  <c r="I14" i="51"/>
  <c r="M13" i="51"/>
  <c r="L13" i="51"/>
  <c r="K13" i="51"/>
  <c r="J13" i="51"/>
  <c r="I13" i="51"/>
  <c r="M12" i="51"/>
  <c r="L12" i="51"/>
  <c r="K12" i="51"/>
  <c r="J12" i="51"/>
  <c r="I12" i="51"/>
  <c r="M11" i="51"/>
  <c r="L11" i="51"/>
  <c r="K11" i="51"/>
  <c r="J11" i="51"/>
  <c r="I11" i="51"/>
  <c r="M10" i="51"/>
  <c r="L10" i="51"/>
  <c r="K10" i="51"/>
  <c r="J10" i="51"/>
  <c r="I10" i="51"/>
  <c r="M9" i="51"/>
  <c r="L9" i="51"/>
  <c r="K9" i="51"/>
  <c r="J9" i="51"/>
  <c r="I9" i="51"/>
  <c r="M8" i="51"/>
  <c r="L8" i="51"/>
  <c r="K8" i="51"/>
  <c r="J8" i="51"/>
  <c r="I8" i="51"/>
  <c r="M7" i="51"/>
  <c r="L7" i="51"/>
  <c r="K7" i="51"/>
  <c r="J7" i="51"/>
  <c r="I7" i="51"/>
  <c r="M6" i="51"/>
  <c r="L6" i="51"/>
  <c r="K6" i="51"/>
  <c r="J6" i="51"/>
  <c r="I6" i="51"/>
  <c r="M5" i="51"/>
  <c r="L5" i="51"/>
  <c r="K5" i="51"/>
  <c r="J5" i="51"/>
  <c r="I5" i="51"/>
  <c r="M4" i="51"/>
  <c r="L4" i="51"/>
  <c r="K4" i="51"/>
  <c r="J4" i="51"/>
  <c r="I4" i="51"/>
  <c r="M3" i="51"/>
  <c r="L3" i="51"/>
  <c r="K3" i="51"/>
  <c r="J3" i="51"/>
  <c r="I3" i="51"/>
  <c r="M2" i="51"/>
  <c r="L2" i="51"/>
  <c r="K2" i="51"/>
  <c r="J2" i="51"/>
  <c r="I2" i="51"/>
  <c r="G22" i="50"/>
  <c r="F22" i="50"/>
  <c r="E22" i="50"/>
  <c r="D22" i="50"/>
  <c r="C22" i="50"/>
  <c r="G21" i="50"/>
  <c r="F21" i="50"/>
  <c r="E21" i="50"/>
  <c r="J21" i="50" s="1"/>
  <c r="D21" i="50"/>
  <c r="I21" i="50" s="1"/>
  <c r="C21" i="50"/>
  <c r="H21" i="50" s="1"/>
  <c r="I21" i="51" l="1"/>
  <c r="I22" i="51"/>
  <c r="K21" i="50"/>
  <c r="J22" i="50"/>
  <c r="K22" i="51"/>
  <c r="J21" i="51"/>
  <c r="K21" i="51"/>
  <c r="L22" i="51"/>
  <c r="H22" i="50"/>
  <c r="I22" i="50"/>
  <c r="K22" i="50"/>
</calcChain>
</file>

<file path=xl/sharedStrings.xml><?xml version="1.0" encoding="utf-8"?>
<sst xmlns="http://schemas.openxmlformats.org/spreadsheetml/2006/main" count="1160" uniqueCount="283">
  <si>
    <t>State</t>
  </si>
  <si>
    <t>Big Rivers</t>
  </si>
  <si>
    <t>WV</t>
  </si>
  <si>
    <t>PA</t>
  </si>
  <si>
    <t>VA</t>
  </si>
  <si>
    <t>MD</t>
  </si>
  <si>
    <t>NY</t>
  </si>
  <si>
    <t>NJ</t>
  </si>
  <si>
    <t>DE</t>
  </si>
  <si>
    <t>DC</t>
  </si>
  <si>
    <t>ME</t>
  </si>
  <si>
    <t>NH</t>
  </si>
  <si>
    <t>MA</t>
  </si>
  <si>
    <t>VT</t>
  </si>
  <si>
    <t>CT</t>
  </si>
  <si>
    <t>RI</t>
  </si>
  <si>
    <t>Streams</t>
  </si>
  <si>
    <t>Rivers</t>
  </si>
  <si>
    <t>Tidal Streams &amp; Rivers</t>
  </si>
  <si>
    <t>Mid-Atlantic</t>
  </si>
  <si>
    <t>New England-NY</t>
  </si>
  <si>
    <t>MID-ATLANTIC SUBREGION</t>
  </si>
  <si>
    <t>Northeast All</t>
  </si>
  <si>
    <t>New England/NY</t>
  </si>
  <si>
    <t>Miles P Exceedance Class  1: 0 ug/l: Meets Criteria %</t>
  </si>
  <si>
    <t>Miles P Exceedance Class  2. &gt;0 - 25 ug/l</t>
  </si>
  <si>
    <t>Miles P Exceedance Class  3. &gt;25 - 50 ug/l</t>
  </si>
  <si>
    <t>Miles P Exceedance Class  4. &gt;50 - 100 ug/l</t>
  </si>
  <si>
    <t>Miles P Exceedance Class  5. &gt;100 - 200 ug/l</t>
  </si>
  <si>
    <t>Miles P Exceedance Class  6. &gt; 200 ug/l</t>
  </si>
  <si>
    <t>%Miles in P Exceedance Class  % 1: 0 ug/l: Meets Criteria %</t>
  </si>
  <si>
    <t>%Miles in P Exceedance Class  2. &gt;0 - 25 ug/l</t>
  </si>
  <si>
    <t>%Miles in P Exceedance Class  3. &gt;25 - 50 ug/l</t>
  </si>
  <si>
    <t>%Miles in P Exceedance Class  4. &gt;50 - 100 ug/l</t>
  </si>
  <si>
    <t>%Miles in P Exceedance Class  5. &gt;100 - 200 ug/l</t>
  </si>
  <si>
    <t>%Miles in P Exceedance Class  6. &gt; 200 ug/l</t>
  </si>
  <si>
    <t>Miles N Class 1: 0 mg/l: Meets Criteria %</t>
  </si>
  <si>
    <t>Miles N Exceedance Class 2. &gt;0 - 0.25 mg/l</t>
  </si>
  <si>
    <t>Miles N Exceedance Class 3. &gt;0.25 - 0.50 mg/l</t>
  </si>
  <si>
    <t>Miles N Exceedance Class 4. &gt;0.50 - 1 mg/l</t>
  </si>
  <si>
    <t>Miles N Exceedance Class 5. &gt;1 - 3 mg/l</t>
  </si>
  <si>
    <t>Miles N Exceedance Class 6. &gt; 3 mg/l</t>
  </si>
  <si>
    <t>%Miles in N Exceedance Class 2. &gt;0 - 0.25 mg/l</t>
  </si>
  <si>
    <t>%Miles in N Exceedance Class 3. &gt;0.25 - 0.50 mg/l</t>
  </si>
  <si>
    <t>%Miles in N Exceedance Class 4. &gt;0.50 - 1 mg/l</t>
  </si>
  <si>
    <t>%Miles in N Exceedance Class 5. &gt;1 - 3 mg/l</t>
  </si>
  <si>
    <t>%Miles in N Exceedance Class 6. &gt; 3 mg/l</t>
  </si>
  <si>
    <t>%Miles in N Class 1: 0 mg/l: Meets Criteria %</t>
  </si>
  <si>
    <t>Total Acres</t>
  </si>
  <si>
    <t>Habitat</t>
  </si>
  <si>
    <t>NORTHEAST REGION</t>
  </si>
  <si>
    <t>Subregion</t>
  </si>
  <si>
    <t>NEW ENGLAND SUBREGION</t>
  </si>
  <si>
    <t>Percent Converted (Dev &amp; Ag)</t>
  </si>
  <si>
    <t>Percent Protected (GAP 1 &amp; 2)</t>
  </si>
  <si>
    <t>Percent Conserved (GAP 1-3)</t>
  </si>
  <si>
    <t>NRI</t>
  </si>
  <si>
    <t>2012-2022 Conserved Acres</t>
  </si>
  <si>
    <t xml:space="preserve">% of Total Area Lost 2012-2022 </t>
  </si>
  <si>
    <t xml:space="preserve">% of Total Area Conserved 2012-2022 </t>
  </si>
  <si>
    <t>Northeast Region Total</t>
  </si>
  <si>
    <t>Unconserved Natural</t>
  </si>
  <si>
    <t>Secure stronghold</t>
  </si>
  <si>
    <t>Enhance stronghold</t>
  </si>
  <si>
    <t>Secure &amp; restore persistent pop.</t>
  </si>
  <si>
    <t>Restore persistent pop. &amp; habitats</t>
  </si>
  <si>
    <t>Secure unique life history</t>
  </si>
  <si>
    <t>Restore unique life history</t>
  </si>
  <si>
    <t>Restore other populations</t>
  </si>
  <si>
    <t>Restore other pops. (low priority)</t>
  </si>
  <si>
    <t>Re-establish EBT</t>
  </si>
  <si>
    <t xml:space="preserve">CRI </t>
  </si>
  <si>
    <t>2012-2022 Loss Acres</t>
  </si>
  <si>
    <t>Impervious (NLCD 2019) Miles Class 1: &lt;0.5%</t>
  </si>
  <si>
    <t>Impervious (NLCD 2019) Miles Class 3. &gt;=2 - 10%</t>
  </si>
  <si>
    <t>Impervious (NLCD 2019) Miles Class 4.  &gt;= 10%</t>
  </si>
  <si>
    <t>Total Miles Impervious (NLCD 2019) Metric</t>
  </si>
  <si>
    <t>Impervious (NLCD 2019) Miles Class 2. &gt;= 0.5 - 2%</t>
  </si>
  <si>
    <t>% Impervious (NLCD 2019) Miles Class 1: &lt;0.5%</t>
  </si>
  <si>
    <t>% Impervious (NLCD 2019) Miles Class 2. &gt;= 0.5 - 2%</t>
  </si>
  <si>
    <t>% Impervious (NLCD 2019) Miles Class 3. &gt;=2 - 10%</t>
  </si>
  <si>
    <t>% Impervious (NLCD 2019) Miles Class 4.  &gt;= 10%</t>
  </si>
  <si>
    <t>Total Miles included in P Analysis</t>
  </si>
  <si>
    <t>Total Miles included in N Analysis</t>
  </si>
  <si>
    <t>Total Miles in BMMI Analysis</t>
  </si>
  <si>
    <t>% in BMMI Good Probability Class 1. &gt;90%</t>
  </si>
  <si>
    <t xml:space="preserve">BMMI Good Probability Class 1. &gt;90% </t>
  </si>
  <si>
    <t>BMMI Good Probability Class 2. &gt;=80 - 90 %</t>
  </si>
  <si>
    <t>BMMI Good Probability Class 3. &gt;=70 - 80 %</t>
  </si>
  <si>
    <t>BMMI Good Probability  Class 4. &gt;=60 - 70 %</t>
  </si>
  <si>
    <t>BMMI Good Probability  Class 5. &gt;=50 - 60 %</t>
  </si>
  <si>
    <t>BMMI Good Probability  Class 6. &gt;=40 - 50 %</t>
  </si>
  <si>
    <t>BMMI Good Probability  Class 7. &gt;=30 - 40 %</t>
  </si>
  <si>
    <t>BMMI Good Probability  Class 8. &gt;=20 - 30 %</t>
  </si>
  <si>
    <t>BMMI Good Probability  Class 9. &gt;=10 - 20 %</t>
  </si>
  <si>
    <t>BMMI Good Probability  Class 10. &gt;=0 - 10 %</t>
  </si>
  <si>
    <t>% in BMMI Good Probability Class 2. &gt;=80 - 90 %</t>
  </si>
  <si>
    <t>% in BMMI Good Probability Class 3. &gt;=70 - 80 %</t>
  </si>
  <si>
    <t>% in BMMI Good Probability Class 4. &gt;=60 - 70 %</t>
  </si>
  <si>
    <t>% in BMMI Good Probability Class 5. &gt;=50 - 60 %</t>
  </si>
  <si>
    <t>% in BMMI Good Probability Class 6. &gt;=40 - 50 %</t>
  </si>
  <si>
    <t>% in BMMI Good Probability Class 7. &gt;=30 - 40 %</t>
  </si>
  <si>
    <t>% in BMMI Good Probability Class 8. &gt;=20 - 30 %</t>
  </si>
  <si>
    <t>% in BMMI Good Probability Class 9. &gt;=10 - 20 %</t>
  </si>
  <si>
    <t>% in BMMI Good Probability Class 10. &gt;=0 - 10 %</t>
  </si>
  <si>
    <t>Miles in Current Network Length Class 1. 0 - 10 mi</t>
  </si>
  <si>
    <t>Miles in Current Network Length Class 2. 10 - 25 mi</t>
  </si>
  <si>
    <t>Miles in Current Network Length Class 3. 25 - 50 mi</t>
  </si>
  <si>
    <t>Miles in Current Network Length Class 4. 50 - 100 mi</t>
  </si>
  <si>
    <t>Miles in Current Network Length Class 5. 100 - 250 mi</t>
  </si>
  <si>
    <t>Miles in Current Network Length Class 6. 250 - 500 mi</t>
  </si>
  <si>
    <t>Miles in Current Network Length Class 7. 500 - 1,000 mi</t>
  </si>
  <si>
    <t>Miles in Current Network Length Class 8. 1,000 - 5,000 mi</t>
  </si>
  <si>
    <t>Miles in Current Network Length Class 9. 5,000 - 10,000 mi</t>
  </si>
  <si>
    <t>Miles in Current Network Length Class 10. &gt;10,000 mi</t>
  </si>
  <si>
    <t>Miles in Current Network Analysis</t>
  </si>
  <si>
    <t>Percent of Total Miles in Current Network Class 1. 0 - 10 mi</t>
  </si>
  <si>
    <t>Percent of Total Miles in Current Network Class 2. 10 - 25 mi</t>
  </si>
  <si>
    <t>Percent of Total Miles in Current Network Class 3. 25 - 50 mi</t>
  </si>
  <si>
    <t>Percent of Total Miles in Current Network Class 4. 50 - 100 mi</t>
  </si>
  <si>
    <t>Percent of Total Miles in Current Network Class 5. 100 - 250 mi</t>
  </si>
  <si>
    <t>Percent of Total Miles in Current Network Class 6. 250 - 500 mi</t>
  </si>
  <si>
    <t>Percent of Total Miles in Current Network Class 7. 500 - 1,000 mi</t>
  </si>
  <si>
    <t>Percent of Total Miles in Current Network Class 8. 1,000 - 5,000 mi</t>
  </si>
  <si>
    <t>Percent of Total Miles in Current Network Class 9. 5,000 - 10,000 mi</t>
  </si>
  <si>
    <t>Percent of Total Miles in Current Network Class 10. &gt;10,000 mi</t>
  </si>
  <si>
    <t>NA</t>
  </si>
  <si>
    <t>Miles in Original Network Length Class 1. 0 - 10 mi</t>
  </si>
  <si>
    <t>Miles in Original Network Length Class 2. 10 - 25 mi</t>
  </si>
  <si>
    <t>Miles in Original Network Length Class 3. 25 - 50 mi</t>
  </si>
  <si>
    <t>Miles in Original Network Length Class 4. 50 - 100 mi</t>
  </si>
  <si>
    <t>Miles in Original Network Length Class 5. 100 - 250 mi</t>
  </si>
  <si>
    <t>Miles in Original Network Length Class 6. 250 - 500 mi</t>
  </si>
  <si>
    <t>Miles in Original Network Length Class 7. 500 - 1,000 mi</t>
  </si>
  <si>
    <t>Miles in Original Network Length Class 8. 1,000 - 5,000 mi</t>
  </si>
  <si>
    <t>Miles in Original Network Length Class 9. 5,000 - 10,000 mi</t>
  </si>
  <si>
    <t>Miles in Original Network Length Class 10. 10,000 - 25,000 mi</t>
  </si>
  <si>
    <t>Miles in Original Network Length Class 11. 25,000 - 50,000 mi</t>
  </si>
  <si>
    <t>Miles in Original Network Length Class 12. &gt;50,000 mi</t>
  </si>
  <si>
    <t xml:space="preserve"> Grand Total</t>
  </si>
  <si>
    <t>Percent of Total Miles in Original Network Class 1. 0 - 10 mi</t>
  </si>
  <si>
    <t>Percent of Total Miles in Original Network Class 2. 10 - 25 mi</t>
  </si>
  <si>
    <t>Percent of Total Miles in Original Network Class 3. 25 - 50 mi</t>
  </si>
  <si>
    <t>Percent of Total Miles in Original Network Class 4. 50 - 100 mi</t>
  </si>
  <si>
    <t>Percent of Total Miles in Original Network Class 5. 100 - 250 mi</t>
  </si>
  <si>
    <t>Percent of Total Miles in Original Network Class 6. 250 - 500 mi</t>
  </si>
  <si>
    <t>Percent of Total Miles in Original Network Class 7. 500 - 1,000 mi</t>
  </si>
  <si>
    <t>Percent of Total Miles in Original Network Class 8. 1,000 - 5,000 mi</t>
  </si>
  <si>
    <t>Percent of Total Miles in Original Network Class 9. 5,000 - 10,000 mi</t>
  </si>
  <si>
    <t>Percent of Total Miles in Original Network Class 10. 10,000 - 25,000 mi</t>
  </si>
  <si>
    <t>Percent of Total Miles in Original Network Class 11. 25,000 - 50,000 mi</t>
  </si>
  <si>
    <t>Percent of Total Miles in Original Network Class 12. &gt;50,000 mi</t>
  </si>
  <si>
    <t>Total Miles in Original Network Analysis</t>
  </si>
  <si>
    <t>Miles Currently in Networks that are in Class  1. &gt;75% of original size</t>
  </si>
  <si>
    <t>Miles Currently in Networks that are in Class  2. 50 - 75% of original size</t>
  </si>
  <si>
    <t>Miles Currently in Networks that are in Class  3. 25 - 50% of original size</t>
  </si>
  <si>
    <t>Miles Currently in Networks that are in Class  4. 0 - 25% of original size</t>
  </si>
  <si>
    <t>% of Total Miles that are in Current Networks that are in Class  1. &gt;75% of original size</t>
  </si>
  <si>
    <t>% of Total Miles that are in Current Networks that are in Class  2. 50 - 75% of original size</t>
  </si>
  <si>
    <t>% of Total Miles that are in Current Networks that are in Class  3. 25 - 50% of original size</t>
  </si>
  <si>
    <t>% of Total Miles that are in Current Networks that are in Class  4. 0 - 25% of original size</t>
  </si>
  <si>
    <t>Average Network CDNL Length (length weighted)</t>
  </si>
  <si>
    <t>Total # dams on streams &gt;1 sq.mi. drainage area</t>
  </si>
  <si>
    <t># Passable Dams</t>
  </si>
  <si>
    <t># dams in height class 1. &gt;0 - 6 ft</t>
  </si>
  <si>
    <t># dams in height class2. 6 - 15 ft</t>
  </si>
  <si>
    <t># dams in height class3. 15 - 20 ft</t>
  </si>
  <si>
    <t># dams in height class4. 20 - 30 ft</t>
  </si>
  <si>
    <t># dams in height class5. 30 - 40 ft</t>
  </si>
  <si>
    <t># dams in height class6. &gt;40 ft</t>
  </si>
  <si>
    <t># dams in missing height info.</t>
  </si>
  <si>
    <t># dams of primary purpose: Flood Control</t>
  </si>
  <si>
    <t># dams of primary purpose: Hydropower</t>
  </si>
  <si>
    <t># dams of primary purpose: Irrigation</t>
  </si>
  <si>
    <t># dams of primary purpose: Navigation</t>
  </si>
  <si>
    <t># dams of primary purpose: Other</t>
  </si>
  <si>
    <t># dams of primary purpose: Recreation</t>
  </si>
  <si>
    <t># dams of primary purpose: Tailings</t>
  </si>
  <si>
    <t># dams of primary purpose: Unknown</t>
  </si>
  <si>
    <t># dams of primary purpose: Water Supply</t>
  </si>
  <si>
    <t># dams of primary purpose: Wildlife or farm pond</t>
  </si>
  <si>
    <t>Miles Hydrologic Alteration Index (HAI) Class 1. &gt;=0.0 - 0.10</t>
  </si>
  <si>
    <t>Miles Hydrologic Alteration Index (HAI)  Class2. &gt;=0.10 - 0.20</t>
  </si>
  <si>
    <t>Miles Hydrologic Alteration Index (HAI)  Class 3. &gt;=0.20 - 0.35</t>
  </si>
  <si>
    <t>MilesHydrologic Alteration Index (HAI)  Class 4. &gt;=0.35 - 0.50</t>
  </si>
  <si>
    <t>Miles Hydrologic Alteration Index (HAI)  Class 5. &gt;=0.50</t>
  </si>
  <si>
    <t>Miles Included in Hydrologic Alteration Index (HAI)  Analysis</t>
  </si>
  <si>
    <t>% Hydrologic Alteration Index (HAI) Class  1. &gt;=0.0 - 0.10</t>
  </si>
  <si>
    <t>% Hydrologic Alteration Index (HAI) Class 2. &gt;=0.10 - 0.20</t>
  </si>
  <si>
    <t>% Hydrologic Alteration Index (HAI)  Class 3. &gt;=0.20 - 0.35</t>
  </si>
  <si>
    <t>% Hydrologic Alteration Index (HAI) Class 4. &gt;=0.35 - 0.50</t>
  </si>
  <si>
    <t>% Hydrologic Alteration Index (HAI) Class 5. &gt;=0.50</t>
  </si>
  <si>
    <t>Total Miles of Streams and Rivers</t>
  </si>
  <si>
    <t>Medium or Larger Rivers:  Miles Hydrologic Alteration Index (HAI) Class 1. &gt;=0.0 - 0.10</t>
  </si>
  <si>
    <t>Medium or Larger Rivers:  Miles Hydrologic Alteration Index (HAI)  Class2. &gt;=0.10 - 0.20</t>
  </si>
  <si>
    <t>Medium or Larger Rivers:  Miles Hydrologic Alteration Index (HAI)  Class 3. &gt;=0.20 - 0.35</t>
  </si>
  <si>
    <t>Medium or Larger Rivers:  MilesHydrologic Alteration Index (HAI)  Class 4. &gt;=0.35 - 0.50</t>
  </si>
  <si>
    <t>Medium or Larger Rivers:  Miles Hydrologic Alteration Index (HAI)  Class 5. &gt;=0.50</t>
  </si>
  <si>
    <t>Medium or Larger Rivers:  Miles Included in Hydrologic Alteration Index (HAI)  Analysis</t>
  </si>
  <si>
    <t>Medium or Larger Rivers:  % Hydrologic Alteration Index (HAI) Class  1. &gt;=0.0 - 0.10</t>
  </si>
  <si>
    <t>Medium or Larger Rivers:  % Hydrologic Alteration Index (HAI) Class 2. &gt;=0.10 - 0.20</t>
  </si>
  <si>
    <t>Medium or Larger Rivers:  % Hydrologic Alteration Index (HAI)  Class 3. &gt;=0.20 - 0.35</t>
  </si>
  <si>
    <t>Medium or Larger Rivers:  % Hydrologic Alteration Index (HAI) Class 4. &gt;=0.35 - 0.50</t>
  </si>
  <si>
    <t>Medium or Larger Rivers:  % Hydrologic Alteration Index (HAI) Class 5. &gt;=0.50</t>
  </si>
  <si>
    <t xml:space="preserve">FULLY ACHIEVING INTEGRATED PROTECTION: Miles Locally Protected  &amp;  Integrated Protection Index (IPI) Meets &gt;= 100% of Upstream Conservation Land Target </t>
  </si>
  <si>
    <t xml:space="preserve">Miles Locally Protected (LP): In GAP 1-3 land </t>
  </si>
  <si>
    <t>% of total population that is LP, with  IPI Upstream Target Met  0%</t>
  </si>
  <si>
    <t>% of total population that is LP, with IPI Upstream Target Met  1 - 20%</t>
  </si>
  <si>
    <t>Miles Locally Protected (LP), with  IPI Upstream Target Met  0%</t>
  </si>
  <si>
    <t>Miles Locally Protected (LP), with IPI Upstream Target Met  1 - 20%</t>
  </si>
  <si>
    <t>Miles Locally Protected (LP), with  IPI Upstream Target Met  20 - 40%</t>
  </si>
  <si>
    <t>Miles Locally Protected (LP), with IPI Upstream Target Met  40 - 60%</t>
  </si>
  <si>
    <t>Miles Locally Protected (LP), with IPI Upstream Target Met 60 - 80%</t>
  </si>
  <si>
    <t>Miles Locally Protected (LP), with IPI Upstream Target Met 80-99%</t>
  </si>
  <si>
    <t>% of total population that is LP, with  IPI Upstream Target Met  20 - 40%</t>
  </si>
  <si>
    <t>% of total population that is LP, with IPI Upstream Target Met  40 - 60%</t>
  </si>
  <si>
    <t>% of total population that is LP, with IPI Upstream Target Met 60 - 80%</t>
  </si>
  <si>
    <t>% of total population that is  LP, with IPI Upstream Target Met 80-99%</t>
  </si>
  <si>
    <t>%Total Miles in Local Protection</t>
  </si>
  <si>
    <t>%Total not in Local Protection</t>
  </si>
  <si>
    <t xml:space="preserve">% of total population that is FULLY ACHIEVING INTEGRATED PROTECTION: Locally Protected (LP) &amp;  Integrated Protection Index (IPI) Meets &gt;= 100% of Upstream Conservation Land Target </t>
  </si>
  <si>
    <t>Geography1</t>
  </si>
  <si>
    <t>Geography2</t>
  </si>
  <si>
    <t>2012-2022 CRI-S</t>
  </si>
  <si>
    <t>z</t>
  </si>
  <si>
    <t>Geography 1</t>
  </si>
  <si>
    <t>Geography 2</t>
  </si>
  <si>
    <t>% agr</t>
  </si>
  <si>
    <t>%dev</t>
  </si>
  <si>
    <t>% natural</t>
  </si>
  <si>
    <t>Column1</t>
  </si>
  <si>
    <t>Column2</t>
  </si>
  <si>
    <t>region</t>
  </si>
  <si>
    <t>CORE217REPCL_cNE_EBTConStg1911_wHUC6ST.xls</t>
  </si>
  <si>
    <t>CORE214_NEAFWA_2022_LocallyProtected_ProtectionTargetAchieved</t>
  </si>
  <si>
    <t>CORE214_CRI_BUFKEYstrmlkbuffer_REPCL_SUMUSE_buf100stSALC_no11</t>
  </si>
  <si>
    <t>All_Valid_CoreAttributes_NE20220216_JN_wBAT20230216.xls</t>
  </si>
  <si>
    <t xml:space="preserve"> hydrologic alteration, impervoius, nutrient, BMMI</t>
  </si>
  <si>
    <t xml:space="preserve">eastern brook trout strategy </t>
  </si>
  <si>
    <t>dams</t>
  </si>
  <si>
    <t>local and integrated protection index</t>
  </si>
  <si>
    <t>riparian habitat</t>
  </si>
  <si>
    <t>CORE214_KEYSTM_strmnonbuffer_metrics_REPCL_USEtobuf_REPhydimpnutbio.xls</t>
  </si>
  <si>
    <t xml:space="preserve">Stratification </t>
  </si>
  <si>
    <t>Stratification : State, Subregion, Region, or Major Stream or River Habitat Lexicon Type</t>
  </si>
  <si>
    <t>Current Functionally Connected Network Between Dams, Length (CDNL) metrics</t>
  </si>
  <si>
    <t>Metrics related to Network Length pre-dams and comparison to current size of networks</t>
  </si>
  <si>
    <t>Agriculture Acres</t>
  </si>
  <si>
    <t>Development Ares</t>
  </si>
  <si>
    <t>GAP 1 and 2 Acres</t>
  </si>
  <si>
    <t>GAP 3 Acres</t>
  </si>
  <si>
    <t>Unconserved Natural Acres</t>
  </si>
  <si>
    <t>2012-2022 CRI</t>
  </si>
  <si>
    <t>NRI: CV/GAP 1-2</t>
  </si>
  <si>
    <t>CRI: CV/GAP 1-3</t>
  </si>
  <si>
    <t>CRI: Converted / GAP 1-3</t>
  </si>
  <si>
    <t>NRI: Converted / GAP 1-2</t>
  </si>
  <si>
    <t>Riparian Habitat CRI NRI</t>
  </si>
  <si>
    <t>Workbook</t>
  </si>
  <si>
    <t>Report Section</t>
  </si>
  <si>
    <t>Stream and River Riparian Habitat Conversion and Conservation. Report Pg 6.7 to 6.12</t>
  </si>
  <si>
    <t>Local and Integrated Protection Miles.  Report pages 6.13 - 6.18</t>
  </si>
  <si>
    <t>The following workbooks provide key metrics summarized for each state,  the Mid-Atlantic states, New England + NY states,  the entire Northeast region, and for each major habitat type across the entire Northeast Region.  Please see the full report for detailed methods and results.  To access the report and data, visit: http://crcs.tnc.org</t>
  </si>
  <si>
    <t>Variable</t>
  </si>
  <si>
    <t xml:space="preserve"> Miles Protected </t>
  </si>
  <si>
    <t>Dams</t>
  </si>
  <si>
    <t>Connected River Networks.  Report Pages 6.33 - 6.38</t>
  </si>
  <si>
    <t>Dams on project hydrography (streams with &gt; 1 sq.mi. drainage area upstream) by type and height. Report pages 6.24 - 6.29</t>
  </si>
  <si>
    <t>Hydro Alteration</t>
  </si>
  <si>
    <t>Hydrologic Alteration Index (McManamay 2022) Impact Metrics. Report pages 6.39-6.44</t>
  </si>
  <si>
    <t>Impervious 2019</t>
  </si>
  <si>
    <t>Current Impervoius Surfaces Upstream (NLCD 2019) Impact Metrics.  Report pages 6.45 - 6.48</t>
  </si>
  <si>
    <t>Nutrients</t>
  </si>
  <si>
    <t>Nutrient Impacts, SPARROW 2019 loads compared to EPA Aggregate Ecoregion Thresholds.  Report pages 6.50-6.54</t>
  </si>
  <si>
    <t xml:space="preserve"> Benthic Macroinvertebrates</t>
  </si>
  <si>
    <t>Probability of Good Benthic Macroinvertebrate Multimetric Index (Hill et al. 2017).  Report pages 6.55 - 6.58</t>
  </si>
  <si>
    <t>Development Acres</t>
  </si>
  <si>
    <t>Brook Trout Strategy CRI and NRI.  Report pages 6.58-6.62</t>
  </si>
  <si>
    <t>Brook Trout Strategy CRI NRI</t>
  </si>
  <si>
    <t xml:space="preserve">STATE SUMMARY TABLES FOR STREAM AND RIVER CHAPTER from Anderson, M.G., Clark, M. and A. Olivero. 2023. Conservation Status of Natural Habitats in the Northeast. The Nature Conservancy, Center for Resilient Conservation Science. Newburyport, MA.
</t>
  </si>
  <si>
    <t>FunctNet_20230216_idsterm.xls</t>
  </si>
  <si>
    <t>network lengths</t>
  </si>
  <si>
    <t>This workbook is a subset of the tables in the larger workbooks used to generate statistics for this report.  The original workbooks are named: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</si>
</sst>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4" tint="0.59999389629810485"/>
        <bgColor indexed="64"/>
      </patternFill>
    </fill>
    <fill>
      <patternFill patternType="solid">
        <fgColor rgb="FF0070C0"/>
        <bgColor indexed="64"/>
      </patternFill>
    </fill>
    <fill>
      <patternFill patternType="solid">
        <fgColor theme="4"/>
        <bgColor theme="4"/>
      </patternFill>
    </fill>
    <fill>
      <patternFill patternType="solid">
        <fgColor rgb="FF00B0F0"/>
        <bgColor indexed="64"/>
      </patternFill>
    </fill>
    <fill>
      <patternFill patternType="solid">
        <fgColor theme="7" tint="0.59999389629810485"/>
        <bgColor indexed="64"/>
      </patternFill>
    </fill>
    <fill>
      <patternFill patternType="solid">
        <fgColor theme="5" tint="-0.249977111117893"/>
        <bgColor indexed="64"/>
      </patternFill>
    </fill>
    <fill>
      <patternFill patternType="solid">
        <fgColor theme="9" tint="0.59999389629810485"/>
        <bgColor indexed="64"/>
      </patternFill>
    </fill>
    <fill>
      <patternFill patternType="solid">
        <fgColor rgb="FFC9A4E4"/>
        <bgColor indexed="64"/>
      </patternFill>
    </fill>
    <fill>
      <patternFill patternType="solid">
        <fgColor rgb="FFF3FE8C"/>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rgb="FF00B050"/>
        <bgColor indexed="64"/>
      </patternFill>
    </fill>
    <fill>
      <patternFill patternType="solid">
        <fgColor rgb="FFC6B988"/>
        <bgColor indexed="64"/>
      </patternFill>
    </fill>
    <fill>
      <patternFill patternType="solid">
        <fgColor rgb="FF918145"/>
        <bgColor indexed="64"/>
      </patternFill>
    </fill>
    <fill>
      <patternFill patternType="solid">
        <fgColor theme="8" tint="-0.249977111117893"/>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4">
    <xf numFmtId="0" fontId="0" fillId="0" borderId="0" xfId="0"/>
    <xf numFmtId="164" fontId="0" fillId="0" borderId="0" xfId="0" applyNumberFormat="1"/>
    <xf numFmtId="0" fontId="0" fillId="0" borderId="0" xfId="0" applyFont="1"/>
    <xf numFmtId="164" fontId="0" fillId="0" borderId="0" xfId="0" applyNumberFormat="1" applyAlignment="1">
      <alignment wrapText="1"/>
    </xf>
    <xf numFmtId="0" fontId="0" fillId="0" borderId="10" xfId="0" applyBorder="1"/>
    <xf numFmtId="0" fontId="0" fillId="0" borderId="0" xfId="0" applyFont="1" applyAlignment="1">
      <alignment wrapText="1"/>
    </xf>
    <xf numFmtId="165" fontId="0" fillId="0" borderId="0" xfId="0" applyNumberFormat="1"/>
    <xf numFmtId="0" fontId="0" fillId="0" borderId="0" xfId="0" applyBorder="1" applyAlignment="1">
      <alignment wrapText="1"/>
    </xf>
    <xf numFmtId="165" fontId="0" fillId="0" borderId="10" xfId="0" applyNumberFormat="1" applyBorder="1"/>
    <xf numFmtId="0" fontId="0" fillId="0" borderId="0" xfId="0" applyBorder="1"/>
    <xf numFmtId="165" fontId="0" fillId="33" borderId="10" xfId="0" applyNumberFormat="1" applyFont="1" applyFill="1" applyBorder="1" applyAlignment="1">
      <alignment wrapText="1"/>
    </xf>
    <xf numFmtId="165" fontId="0" fillId="38" borderId="10" xfId="0" applyNumberFormat="1" applyFont="1" applyFill="1" applyBorder="1" applyAlignment="1">
      <alignment wrapText="1"/>
    </xf>
    <xf numFmtId="165" fontId="0" fillId="44" borderId="10" xfId="0" applyNumberFormat="1" applyFont="1" applyFill="1" applyBorder="1" applyAlignment="1">
      <alignment wrapText="1"/>
    </xf>
    <xf numFmtId="165" fontId="0" fillId="39" borderId="10" xfId="0" applyNumberFormat="1" applyFont="1" applyFill="1" applyBorder="1" applyAlignment="1">
      <alignment wrapText="1"/>
    </xf>
    <xf numFmtId="165" fontId="0" fillId="41" borderId="10" xfId="0" applyNumberFormat="1" applyFont="1" applyFill="1" applyBorder="1" applyAlignment="1">
      <alignment wrapText="1"/>
    </xf>
    <xf numFmtId="165" fontId="0" fillId="42" borderId="10" xfId="0" applyNumberFormat="1" applyFont="1" applyFill="1" applyBorder="1" applyAlignment="1">
      <alignment wrapText="1"/>
    </xf>
    <xf numFmtId="165" fontId="0" fillId="35" borderId="10" xfId="0" applyNumberFormat="1" applyFont="1" applyFill="1" applyBorder="1" applyAlignment="1">
      <alignment wrapText="1"/>
    </xf>
    <xf numFmtId="165" fontId="0" fillId="34" borderId="10" xfId="0" applyNumberFormat="1" applyFont="1" applyFill="1" applyBorder="1" applyAlignment="1">
      <alignment wrapText="1"/>
    </xf>
    <xf numFmtId="165" fontId="0" fillId="43" borderId="10" xfId="0" applyNumberFormat="1" applyFont="1" applyFill="1" applyBorder="1" applyAlignment="1">
      <alignment wrapText="1"/>
    </xf>
    <xf numFmtId="165" fontId="0" fillId="37" borderId="10" xfId="0" applyNumberFormat="1" applyFont="1" applyFill="1" applyBorder="1" applyAlignment="1">
      <alignment wrapText="1"/>
    </xf>
    <xf numFmtId="165" fontId="0" fillId="33" borderId="10" xfId="0" applyNumberFormat="1" applyFont="1" applyFill="1" applyBorder="1"/>
    <xf numFmtId="165" fontId="0" fillId="0" borderId="10" xfId="0" applyNumberFormat="1" applyFont="1" applyBorder="1"/>
    <xf numFmtId="4" fontId="0" fillId="0" borderId="0" xfId="0" applyNumberFormat="1"/>
    <xf numFmtId="165" fontId="0" fillId="46" borderId="10" xfId="0" applyNumberFormat="1" applyFont="1" applyFill="1" applyBorder="1" applyAlignment="1">
      <alignment wrapText="1"/>
    </xf>
    <xf numFmtId="165" fontId="0" fillId="47" borderId="10" xfId="0" applyNumberFormat="1" applyFont="1" applyFill="1" applyBorder="1" applyAlignment="1">
      <alignment wrapText="1"/>
    </xf>
    <xf numFmtId="4" fontId="0" fillId="40" borderId="10" xfId="0" applyNumberFormat="1" applyFill="1" applyBorder="1" applyAlignment="1">
      <alignment wrapText="1"/>
    </xf>
    <xf numFmtId="4" fontId="0" fillId="45" borderId="10" xfId="0" applyNumberFormat="1" applyFill="1" applyBorder="1" applyAlignment="1">
      <alignment wrapText="1"/>
    </xf>
    <xf numFmtId="0" fontId="13" fillId="36" borderId="12" xfId="0" applyFont="1" applyFill="1" applyBorder="1"/>
    <xf numFmtId="49" fontId="13" fillId="36" borderId="13" xfId="0" applyNumberFormat="1" applyFont="1" applyFill="1" applyBorder="1" applyAlignment="1">
      <alignment wrapText="1"/>
    </xf>
    <xf numFmtId="49" fontId="13" fillId="36" borderId="14" xfId="0" applyNumberFormat="1" applyFont="1" applyFill="1" applyBorder="1" applyAlignment="1">
      <alignment wrapText="1"/>
    </xf>
    <xf numFmtId="165" fontId="13" fillId="37" borderId="0" xfId="0" applyNumberFormat="1" applyFont="1" applyFill="1" applyAlignment="1">
      <alignment wrapText="1"/>
    </xf>
    <xf numFmtId="165" fontId="18" fillId="0" borderId="0" xfId="0" applyNumberFormat="1" applyFont="1"/>
    <xf numFmtId="165" fontId="18" fillId="0" borderId="0" xfId="0" applyNumberFormat="1" applyFont="1" applyAlignment="1">
      <alignment wrapText="1"/>
    </xf>
    <xf numFmtId="165" fontId="19" fillId="0" borderId="0" xfId="0" applyNumberFormat="1" applyFont="1"/>
    <xf numFmtId="4" fontId="13" fillId="36" borderId="13" xfId="0" applyNumberFormat="1" applyFont="1" applyFill="1" applyBorder="1" applyAlignment="1">
      <alignment wrapText="1"/>
    </xf>
    <xf numFmtId="4" fontId="13" fillId="36" borderId="14" xfId="0" applyNumberFormat="1" applyFont="1" applyFill="1" applyBorder="1" applyAlignment="1">
      <alignment wrapText="1"/>
    </xf>
    <xf numFmtId="4" fontId="13" fillId="37" borderId="0" xfId="0" applyNumberFormat="1" applyFont="1" applyFill="1" applyAlignment="1">
      <alignment wrapText="1"/>
    </xf>
    <xf numFmtId="4" fontId="13" fillId="35" borderId="0" xfId="0" applyNumberFormat="1" applyFont="1" applyFill="1" applyAlignment="1">
      <alignment wrapText="1"/>
    </xf>
    <xf numFmtId="0" fontId="16" fillId="0" borderId="0" xfId="0" applyFont="1" applyAlignment="1">
      <alignment horizontal="center" vertical="center" textRotation="90" wrapText="1"/>
    </xf>
    <xf numFmtId="4" fontId="0" fillId="45" borderId="15" xfId="0" applyNumberFormat="1" applyFill="1" applyBorder="1" applyAlignment="1">
      <alignment wrapText="1"/>
    </xf>
    <xf numFmtId="165" fontId="0" fillId="0" borderId="15" xfId="0" applyNumberFormat="1" applyBorder="1"/>
    <xf numFmtId="165" fontId="0" fillId="0" borderId="0" xfId="0" applyNumberFormat="1" applyFont="1" applyFill="1" applyBorder="1" applyAlignment="1">
      <alignment wrapText="1"/>
    </xf>
    <xf numFmtId="0" fontId="0" fillId="0" borderId="0" xfId="0" applyFont="1" applyFill="1" applyBorder="1" applyAlignment="1">
      <alignment wrapText="1"/>
    </xf>
    <xf numFmtId="165" fontId="0" fillId="0" borderId="0" xfId="0" applyNumberFormat="1" applyFont="1" applyFill="1" applyBorder="1"/>
    <xf numFmtId="0" fontId="0" fillId="0" borderId="0" xfId="0" applyFont="1" applyFill="1" applyBorder="1"/>
    <xf numFmtId="165" fontId="0" fillId="38" borderId="15" xfId="0" applyNumberFormat="1" applyFont="1" applyFill="1" applyBorder="1" applyAlignment="1">
      <alignment wrapText="1"/>
    </xf>
    <xf numFmtId="165" fontId="0" fillId="0" borderId="15" xfId="0" applyNumberFormat="1" applyFont="1" applyBorder="1"/>
    <xf numFmtId="165" fontId="0" fillId="39" borderId="15" xfId="0" applyNumberFormat="1" applyFont="1" applyFill="1" applyBorder="1" applyAlignment="1">
      <alignment wrapText="1"/>
    </xf>
    <xf numFmtId="165" fontId="0" fillId="47" borderId="15" xfId="0" applyNumberFormat="1" applyFont="1" applyFill="1" applyBorder="1" applyAlignment="1">
      <alignment wrapText="1"/>
    </xf>
    <xf numFmtId="165" fontId="0" fillId="41" borderId="15" xfId="0" applyNumberFormat="1" applyFont="1" applyFill="1" applyBorder="1" applyAlignment="1">
      <alignment wrapText="1"/>
    </xf>
    <xf numFmtId="165" fontId="0" fillId="42" borderId="15" xfId="0" applyNumberFormat="1" applyFont="1" applyFill="1" applyBorder="1" applyAlignment="1">
      <alignment wrapText="1"/>
    </xf>
    <xf numFmtId="49" fontId="19" fillId="36" borderId="13" xfId="0" applyNumberFormat="1" applyFont="1" applyFill="1" applyBorder="1" applyAlignment="1">
      <alignment wrapText="1"/>
    </xf>
    <xf numFmtId="49" fontId="19" fillId="36" borderId="14" xfId="0" applyNumberFormat="1" applyFont="1" applyFill="1" applyBorder="1" applyAlignment="1">
      <alignment wrapText="1"/>
    </xf>
    <xf numFmtId="165" fontId="19" fillId="37" borderId="13" xfId="0" applyNumberFormat="1" applyFont="1" applyFill="1" applyBorder="1" applyAlignment="1">
      <alignment wrapText="1"/>
    </xf>
    <xf numFmtId="165" fontId="19" fillId="37" borderId="14" xfId="0" applyNumberFormat="1" applyFont="1" applyFill="1" applyBorder="1" applyAlignment="1">
      <alignment wrapText="1"/>
    </xf>
    <xf numFmtId="0" fontId="16" fillId="0" borderId="10" xfId="0" applyFont="1" applyBorder="1" applyAlignment="1">
      <alignment horizontal="center" vertical="center" wrapText="1"/>
    </xf>
    <xf numFmtId="165" fontId="0" fillId="33" borderId="17" xfId="0" applyNumberFormat="1" applyFont="1" applyFill="1" applyBorder="1" applyAlignment="1">
      <alignment wrapText="1"/>
    </xf>
    <xf numFmtId="0" fontId="0" fillId="0" borderId="10" xfId="0" applyBorder="1" applyAlignment="1">
      <alignment wrapText="1"/>
    </xf>
    <xf numFmtId="0" fontId="0" fillId="0" borderId="0" xfId="0" applyFill="1" applyBorder="1"/>
    <xf numFmtId="0" fontId="13" fillId="0" borderId="0" xfId="0" applyFont="1" applyFill="1" applyBorder="1"/>
    <xf numFmtId="0" fontId="16" fillId="0" borderId="17" xfId="0" applyFont="1" applyBorder="1" applyAlignment="1">
      <alignment horizontal="center" vertical="center" wrapText="1"/>
    </xf>
    <xf numFmtId="4" fontId="19" fillId="0" borderId="0" xfId="0" applyNumberFormat="1" applyFont="1" applyFill="1" applyBorder="1" applyAlignment="1">
      <alignment wrapText="1"/>
    </xf>
    <xf numFmtId="4" fontId="19" fillId="36" borderId="10" xfId="0" applyNumberFormat="1" applyFont="1" applyFill="1" applyBorder="1" applyAlignment="1">
      <alignment wrapText="1"/>
    </xf>
    <xf numFmtId="4" fontId="19" fillId="37" borderId="10" xfId="0" applyNumberFormat="1" applyFont="1" applyFill="1" applyBorder="1" applyAlignment="1">
      <alignment wrapText="1"/>
    </xf>
    <xf numFmtId="165" fontId="0" fillId="48" borderId="10" xfId="0" applyNumberFormat="1" applyFont="1" applyFill="1" applyBorder="1" applyAlignment="1">
      <alignment wrapText="1"/>
    </xf>
    <xf numFmtId="0" fontId="16" fillId="0" borderId="10" xfId="0" applyFont="1" applyBorder="1" applyAlignment="1">
      <alignment horizontal="center" vertical="center" textRotation="90" wrapText="1"/>
    </xf>
    <xf numFmtId="0" fontId="16" fillId="0" borderId="10" xfId="0" applyFont="1" applyBorder="1" applyAlignment="1">
      <alignment horizontal="center" vertical="center" wrapText="1"/>
    </xf>
    <xf numFmtId="0" fontId="16" fillId="0" borderId="19" xfId="0" applyFont="1" applyBorder="1" applyAlignment="1">
      <alignment horizontal="center" vertical="center" textRotation="90" wrapText="1"/>
    </xf>
    <xf numFmtId="0" fontId="16" fillId="0" borderId="20" xfId="0" applyFont="1" applyBorder="1" applyAlignment="1">
      <alignment horizontal="center" vertical="center" textRotation="90" wrapText="1"/>
    </xf>
    <xf numFmtId="0" fontId="16" fillId="0" borderId="18" xfId="0" applyFont="1" applyBorder="1" applyAlignment="1">
      <alignment horizontal="center" vertical="center" textRotation="90" wrapText="1"/>
    </xf>
    <xf numFmtId="0" fontId="16" fillId="0" borderId="21" xfId="0" applyFont="1" applyBorder="1" applyAlignment="1">
      <alignment horizontal="center" vertical="center" textRotation="90" wrapText="1"/>
    </xf>
    <xf numFmtId="0" fontId="16" fillId="0" borderId="16" xfId="0" applyFont="1" applyBorder="1" applyAlignment="1">
      <alignment horizontal="center" vertical="center" textRotation="90" wrapText="1"/>
    </xf>
    <xf numFmtId="0" fontId="16" fillId="0" borderId="11" xfId="0" applyFont="1" applyBorder="1" applyAlignment="1">
      <alignment horizontal="center" vertical="center" textRotation="90" wrapText="1"/>
    </xf>
    <xf numFmtId="0" fontId="16" fillId="0" borderId="17" xfId="0" applyFont="1" applyBorder="1" applyAlignment="1">
      <alignment horizontal="center" vertical="center" textRotation="90"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4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font>
        <b/>
        <i val="0"/>
        <strike val="0"/>
        <condense val="0"/>
        <extend val="0"/>
        <outline val="0"/>
        <shadow val="0"/>
        <u val="none"/>
        <vertAlign val="baseline"/>
        <sz val="11"/>
        <color theme="0"/>
        <name val="Calibri"/>
        <family val="2"/>
        <scheme val="minor"/>
      </font>
      <numFmt numFmtId="4" formatCode="#,##0.00"/>
      <fill>
        <patternFill patternType="solid">
          <fgColor indexed="64"/>
          <bgColor rgb="FF00B0F0"/>
        </patternFill>
      </fill>
      <alignment horizontal="general" vertical="bottom" textRotation="0" wrapText="1" indent="0" justifyLastLine="0" shrinkToFit="0" readingOrder="0"/>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numFmt numFmtId="165" formatCode="#,##0.0"/>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i val="0"/>
        <strike val="0"/>
        <condense val="0"/>
        <extend val="0"/>
        <outline val="0"/>
        <shadow val="0"/>
        <u val="none"/>
        <vertAlign val="baseline"/>
        <sz val="11"/>
        <color theme="0"/>
        <name val="Calibri"/>
        <family val="2"/>
        <scheme val="minor"/>
      </font>
      <numFmt numFmtId="165" formatCode="#,##0.0"/>
      <fill>
        <patternFill patternType="solid">
          <fgColor indexed="64"/>
          <bgColor rgb="FF00B0F0"/>
        </patternFill>
      </fill>
      <alignment horizontal="general" vertical="bottom" textRotation="0" wrapText="1" indent="0" justifyLastLine="0" shrinkToFit="0" readingOrder="0"/>
    </dxf>
  </dxfs>
  <tableStyles count="0" defaultTableStyle="TableStyleMedium2" defaultPivotStyle="PivotStyleLight16"/>
  <colors>
    <mruColors>
      <color rgb="FF918145"/>
      <color rgb="FFC6B988"/>
      <color rgb="FFE0F703"/>
      <color rgb="FFF3FE8C"/>
      <color rgb="FFC9A4E4"/>
      <color rgb="FFD8CFAC"/>
      <color rgb="FFE7EAC4"/>
      <color rgb="FFE0D9BE"/>
      <color rgb="FFF7FEB8"/>
      <color rgb="FFFCF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07/relationships/slicerCache" Target="slicerCaches/slicerCache2.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400" b="1" baseline="0"/>
              <a:t>Conversion and Conserved Land</a:t>
            </a:r>
          </a:p>
          <a:p>
            <a:pPr>
              <a:defRPr sz="1200"/>
            </a:pPr>
            <a:r>
              <a:rPr lang="en-US" sz="1400" b="1" baseline="0"/>
              <a:t>Stream and River Riparian Habitat</a:t>
            </a:r>
            <a:endParaRPr lang="en-US" sz="1200" b="1" baseline="0"/>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percentStacked"/>
        <c:varyColors val="0"/>
        <c:ser>
          <c:idx val="2"/>
          <c:order val="0"/>
          <c:tx>
            <c:strRef>
              <c:f>'Riparian Habitat CRI NRI'!$C$2</c:f>
              <c:strCache>
                <c:ptCount val="1"/>
                <c:pt idx="0">
                  <c:v>Agriculture Acres</c:v>
                </c:pt>
              </c:strCache>
            </c:strRef>
          </c:tx>
          <c:spPr>
            <a:solidFill>
              <a:schemeClr val="bg1">
                <a:lumMod val="85000"/>
              </a:schemeClr>
            </a:solidFill>
            <a:ln>
              <a:solidFill>
                <a:sysClr val="windowText" lastClr="000000"/>
              </a:solidFill>
            </a:ln>
            <a:effectLst/>
          </c:spPr>
          <c:invertIfNegative val="0"/>
          <c:cat>
            <c:strRef>
              <c:f>'Riparian Habitat CRI NRI'!$B$3:$B$23</c:f>
              <c:strCache>
                <c:ptCount val="21"/>
                <c:pt idx="0">
                  <c:v>NORTHEAST REGION</c:v>
                </c:pt>
                <c:pt idx="1">
                  <c:v>MID-ATLANTIC SUBREGION</c:v>
                </c:pt>
                <c:pt idx="2">
                  <c:v>NEW ENGLAND SUBREGION</c:v>
                </c:pt>
                <c:pt idx="3">
                  <c:v>Tidal Streams &amp; Rivers</c:v>
                </c:pt>
                <c:pt idx="4">
                  <c:v>Streams</c:v>
                </c:pt>
                <c:pt idx="5">
                  <c:v>Rivers</c:v>
                </c:pt>
                <c:pt idx="6">
                  <c:v>Big Rivers</c:v>
                </c:pt>
                <c:pt idx="7">
                  <c:v>CT</c:v>
                </c:pt>
                <c:pt idx="8">
                  <c:v>DC</c:v>
                </c:pt>
                <c:pt idx="9">
                  <c:v>DE</c:v>
                </c:pt>
                <c:pt idx="10">
                  <c:v>MA</c:v>
                </c:pt>
                <c:pt idx="11">
                  <c:v>MD</c:v>
                </c:pt>
                <c:pt idx="12">
                  <c:v>ME</c:v>
                </c:pt>
                <c:pt idx="13">
                  <c:v>NH</c:v>
                </c:pt>
                <c:pt idx="14">
                  <c:v>NJ</c:v>
                </c:pt>
                <c:pt idx="15">
                  <c:v>NY</c:v>
                </c:pt>
                <c:pt idx="16">
                  <c:v>PA</c:v>
                </c:pt>
                <c:pt idx="17">
                  <c:v>RI</c:v>
                </c:pt>
                <c:pt idx="18">
                  <c:v>VA</c:v>
                </c:pt>
                <c:pt idx="19">
                  <c:v>VT</c:v>
                </c:pt>
                <c:pt idx="20">
                  <c:v>WV</c:v>
                </c:pt>
              </c:strCache>
            </c:strRef>
          </c:cat>
          <c:val>
            <c:numRef>
              <c:f>'Riparian Habitat CRI NRI'!$C$3:$C$23</c:f>
              <c:numCache>
                <c:formatCode>#,##0.0</c:formatCode>
                <c:ptCount val="21"/>
                <c:pt idx="0">
                  <c:v>-1965212.5730669976</c:v>
                </c:pt>
                <c:pt idx="1">
                  <c:v>-1261309.961961</c:v>
                </c:pt>
                <c:pt idx="2">
                  <c:v>-703902.61110600061</c:v>
                </c:pt>
                <c:pt idx="3">
                  <c:v>-38428.212838500018</c:v>
                </c:pt>
                <c:pt idx="4">
                  <c:v>-1634884.2399600022</c:v>
                </c:pt>
                <c:pt idx="5">
                  <c:v>-275922.85459949903</c:v>
                </c:pt>
                <c:pt idx="6">
                  <c:v>-15977.265668999997</c:v>
                </c:pt>
                <c:pt idx="7">
                  <c:v>-10443.423325500005</c:v>
                </c:pt>
                <c:pt idx="8">
                  <c:v>-1.1119725</c:v>
                </c:pt>
                <c:pt idx="9">
                  <c:v>-29646.743611500024</c:v>
                </c:pt>
                <c:pt idx="10">
                  <c:v>-16625.100847500009</c:v>
                </c:pt>
                <c:pt idx="11">
                  <c:v>-115581.53517300005</c:v>
                </c:pt>
                <c:pt idx="12">
                  <c:v>-40059.698890500047</c:v>
                </c:pt>
                <c:pt idx="13">
                  <c:v>-16743.859510499984</c:v>
                </c:pt>
                <c:pt idx="14">
                  <c:v>-31534.205732999999</c:v>
                </c:pt>
                <c:pt idx="15">
                  <c:v>-546681.93130350031</c:v>
                </c:pt>
                <c:pt idx="16">
                  <c:v>-492111.21368249779</c:v>
                </c:pt>
                <c:pt idx="17">
                  <c:v>-985.65242399999954</c:v>
                </c:pt>
                <c:pt idx="18">
                  <c:v>-386752.70888549945</c:v>
                </c:pt>
                <c:pt idx="19">
                  <c:v>-72362.944804500265</c:v>
                </c:pt>
                <c:pt idx="20">
                  <c:v>-205682.44290299981</c:v>
                </c:pt>
              </c:numCache>
            </c:numRef>
          </c:val>
          <c:extLst>
            <c:ext xmlns:c16="http://schemas.microsoft.com/office/drawing/2014/chart" uri="{C3380CC4-5D6E-409C-BE32-E72D297353CC}">
              <c16:uniqueId val="{00000000-1652-4867-B11C-0771AE0E45A8}"/>
            </c:ext>
          </c:extLst>
        </c:ser>
        <c:ser>
          <c:idx val="3"/>
          <c:order val="1"/>
          <c:tx>
            <c:strRef>
              <c:f>'Riparian Habitat CRI NRI'!$D$2</c:f>
              <c:strCache>
                <c:ptCount val="1"/>
                <c:pt idx="0">
                  <c:v>Development Ares</c:v>
                </c:pt>
              </c:strCache>
            </c:strRef>
          </c:tx>
          <c:spPr>
            <a:solidFill>
              <a:schemeClr val="tx1">
                <a:lumMod val="65000"/>
                <a:lumOff val="35000"/>
              </a:schemeClr>
            </a:solidFill>
            <a:ln>
              <a:solidFill>
                <a:sysClr val="windowText" lastClr="000000"/>
              </a:solidFill>
            </a:ln>
            <a:effectLst/>
          </c:spPr>
          <c:invertIfNegative val="0"/>
          <c:cat>
            <c:strRef>
              <c:f>'Riparian Habitat CRI NRI'!$B$3:$B$23</c:f>
              <c:strCache>
                <c:ptCount val="21"/>
                <c:pt idx="0">
                  <c:v>NORTHEAST REGION</c:v>
                </c:pt>
                <c:pt idx="1">
                  <c:v>MID-ATLANTIC SUBREGION</c:v>
                </c:pt>
                <c:pt idx="2">
                  <c:v>NEW ENGLAND SUBREGION</c:v>
                </c:pt>
                <c:pt idx="3">
                  <c:v>Tidal Streams &amp; Rivers</c:v>
                </c:pt>
                <c:pt idx="4">
                  <c:v>Streams</c:v>
                </c:pt>
                <c:pt idx="5">
                  <c:v>Rivers</c:v>
                </c:pt>
                <c:pt idx="6">
                  <c:v>Big Rivers</c:v>
                </c:pt>
                <c:pt idx="7">
                  <c:v>CT</c:v>
                </c:pt>
                <c:pt idx="8">
                  <c:v>DC</c:v>
                </c:pt>
                <c:pt idx="9">
                  <c:v>DE</c:v>
                </c:pt>
                <c:pt idx="10">
                  <c:v>MA</c:v>
                </c:pt>
                <c:pt idx="11">
                  <c:v>MD</c:v>
                </c:pt>
                <c:pt idx="12">
                  <c:v>ME</c:v>
                </c:pt>
                <c:pt idx="13">
                  <c:v>NH</c:v>
                </c:pt>
                <c:pt idx="14">
                  <c:v>NJ</c:v>
                </c:pt>
                <c:pt idx="15">
                  <c:v>NY</c:v>
                </c:pt>
                <c:pt idx="16">
                  <c:v>PA</c:v>
                </c:pt>
                <c:pt idx="17">
                  <c:v>RI</c:v>
                </c:pt>
                <c:pt idx="18">
                  <c:v>VA</c:v>
                </c:pt>
                <c:pt idx="19">
                  <c:v>VT</c:v>
                </c:pt>
                <c:pt idx="20">
                  <c:v>WV</c:v>
                </c:pt>
              </c:strCache>
            </c:strRef>
          </c:cat>
          <c:val>
            <c:numRef>
              <c:f>'Riparian Habitat CRI NRI'!$D$3:$D$23</c:f>
              <c:numCache>
                <c:formatCode>#,##0.0</c:formatCode>
                <c:ptCount val="21"/>
                <c:pt idx="0">
                  <c:v>-1797131.7026459984</c:v>
                </c:pt>
                <c:pt idx="1">
                  <c:v>-1162910.1810689983</c:v>
                </c:pt>
                <c:pt idx="2">
                  <c:v>-634221.52157700015</c:v>
                </c:pt>
                <c:pt idx="3">
                  <c:v>-99261.559579500376</c:v>
                </c:pt>
                <c:pt idx="4">
                  <c:v>-1359216.0270629977</c:v>
                </c:pt>
                <c:pt idx="5">
                  <c:v>-292400.95268249838</c:v>
                </c:pt>
                <c:pt idx="6">
                  <c:v>-46253.163321000029</c:v>
                </c:pt>
                <c:pt idx="7">
                  <c:v>-67814.754885000177</c:v>
                </c:pt>
                <c:pt idx="8">
                  <c:v>-700.09788600000002</c:v>
                </c:pt>
                <c:pt idx="9">
                  <c:v>-14832.156388499996</c:v>
                </c:pt>
                <c:pt idx="10">
                  <c:v>-79959.273741000434</c:v>
                </c:pt>
                <c:pt idx="11">
                  <c:v>-88308.852849000017</c:v>
                </c:pt>
                <c:pt idx="12">
                  <c:v>-66592.697107500149</c:v>
                </c:pt>
                <c:pt idx="13">
                  <c:v>-52190.874076500113</c:v>
                </c:pt>
                <c:pt idx="14">
                  <c:v>-90592.621969500222</c:v>
                </c:pt>
                <c:pt idx="15">
                  <c:v>-299480.65919549915</c:v>
                </c:pt>
                <c:pt idx="16">
                  <c:v>-451616.51114999852</c:v>
                </c:pt>
                <c:pt idx="17">
                  <c:v>-12272.840482500002</c:v>
                </c:pt>
                <c:pt idx="18">
                  <c:v>-252196.03018349968</c:v>
                </c:pt>
                <c:pt idx="19">
                  <c:v>-55910.422089000152</c:v>
                </c:pt>
                <c:pt idx="20">
                  <c:v>-264663.91064249974</c:v>
                </c:pt>
              </c:numCache>
            </c:numRef>
          </c:val>
          <c:extLst>
            <c:ext xmlns:c16="http://schemas.microsoft.com/office/drawing/2014/chart" uri="{C3380CC4-5D6E-409C-BE32-E72D297353CC}">
              <c16:uniqueId val="{00000001-1652-4867-B11C-0771AE0E45A8}"/>
            </c:ext>
          </c:extLst>
        </c:ser>
        <c:ser>
          <c:idx val="0"/>
          <c:order val="2"/>
          <c:tx>
            <c:strRef>
              <c:f>'Riparian Habitat CRI NRI'!$E$2</c:f>
              <c:strCache>
                <c:ptCount val="1"/>
                <c:pt idx="0">
                  <c:v>GAP 1 and 2 Acres</c:v>
                </c:pt>
              </c:strCache>
            </c:strRef>
          </c:tx>
          <c:spPr>
            <a:solidFill>
              <a:schemeClr val="accent6">
                <a:lumMod val="75000"/>
              </a:schemeClr>
            </a:solidFill>
            <a:ln>
              <a:solidFill>
                <a:sysClr val="windowText" lastClr="000000"/>
              </a:solidFill>
            </a:ln>
            <a:effectLst/>
          </c:spPr>
          <c:invertIfNegative val="0"/>
          <c:cat>
            <c:strRef>
              <c:f>'Riparian Habitat CRI NRI'!$B$3:$B$23</c:f>
              <c:strCache>
                <c:ptCount val="21"/>
                <c:pt idx="0">
                  <c:v>NORTHEAST REGION</c:v>
                </c:pt>
                <c:pt idx="1">
                  <c:v>MID-ATLANTIC SUBREGION</c:v>
                </c:pt>
                <c:pt idx="2">
                  <c:v>NEW ENGLAND SUBREGION</c:v>
                </c:pt>
                <c:pt idx="3">
                  <c:v>Tidal Streams &amp; Rivers</c:v>
                </c:pt>
                <c:pt idx="4">
                  <c:v>Streams</c:v>
                </c:pt>
                <c:pt idx="5">
                  <c:v>Rivers</c:v>
                </c:pt>
                <c:pt idx="6">
                  <c:v>Big Rivers</c:v>
                </c:pt>
                <c:pt idx="7">
                  <c:v>CT</c:v>
                </c:pt>
                <c:pt idx="8">
                  <c:v>DC</c:v>
                </c:pt>
                <c:pt idx="9">
                  <c:v>DE</c:v>
                </c:pt>
                <c:pt idx="10">
                  <c:v>MA</c:v>
                </c:pt>
                <c:pt idx="11">
                  <c:v>MD</c:v>
                </c:pt>
                <c:pt idx="12">
                  <c:v>ME</c:v>
                </c:pt>
                <c:pt idx="13">
                  <c:v>NH</c:v>
                </c:pt>
                <c:pt idx="14">
                  <c:v>NJ</c:v>
                </c:pt>
                <c:pt idx="15">
                  <c:v>NY</c:v>
                </c:pt>
                <c:pt idx="16">
                  <c:v>PA</c:v>
                </c:pt>
                <c:pt idx="17">
                  <c:v>RI</c:v>
                </c:pt>
                <c:pt idx="18">
                  <c:v>VA</c:v>
                </c:pt>
                <c:pt idx="19">
                  <c:v>VT</c:v>
                </c:pt>
                <c:pt idx="20">
                  <c:v>WV</c:v>
                </c:pt>
              </c:strCache>
            </c:strRef>
          </c:cat>
          <c:val>
            <c:numRef>
              <c:f>'Riparian Habitat CRI NRI'!$E$3:$E$23</c:f>
              <c:numCache>
                <c:formatCode>#,##0.0</c:formatCode>
                <c:ptCount val="21"/>
                <c:pt idx="0">
                  <c:v>814354.17234749754</c:v>
                </c:pt>
                <c:pt idx="1">
                  <c:v>306261.02271150111</c:v>
                </c:pt>
                <c:pt idx="2">
                  <c:v>508093.14963599638</c:v>
                </c:pt>
                <c:pt idx="3">
                  <c:v>50325.873799500048</c:v>
                </c:pt>
                <c:pt idx="4">
                  <c:v>641516.50596599048</c:v>
                </c:pt>
                <c:pt idx="5">
                  <c:v>111350.92459950157</c:v>
                </c:pt>
                <c:pt idx="6">
                  <c:v>11160.867982499998</c:v>
                </c:pt>
                <c:pt idx="7">
                  <c:v>20197.868490000041</c:v>
                </c:pt>
                <c:pt idx="8">
                  <c:v>0.22239449999999999</c:v>
                </c:pt>
                <c:pt idx="9">
                  <c:v>6589.3266404999986</c:v>
                </c:pt>
                <c:pt idx="10">
                  <c:v>32432.901907500036</c:v>
                </c:pt>
                <c:pt idx="11">
                  <c:v>19607.633486999992</c:v>
                </c:pt>
                <c:pt idx="12">
                  <c:v>97241.772730500423</c:v>
                </c:pt>
                <c:pt idx="13">
                  <c:v>45475.894543500253</c:v>
                </c:pt>
                <c:pt idx="14">
                  <c:v>66323.822157000046</c:v>
                </c:pt>
                <c:pt idx="15">
                  <c:v>275467.61305799556</c:v>
                </c:pt>
                <c:pt idx="16">
                  <c:v>70269.767770500679</c:v>
                </c:pt>
                <c:pt idx="17">
                  <c:v>10254.165605999995</c:v>
                </c:pt>
                <c:pt idx="18">
                  <c:v>98057.07096750036</c:v>
                </c:pt>
                <c:pt idx="19">
                  <c:v>27022.933300500015</c:v>
                </c:pt>
                <c:pt idx="20">
                  <c:v>45413.179294500056</c:v>
                </c:pt>
              </c:numCache>
            </c:numRef>
          </c:val>
          <c:extLst>
            <c:ext xmlns:c16="http://schemas.microsoft.com/office/drawing/2014/chart" uri="{C3380CC4-5D6E-409C-BE32-E72D297353CC}">
              <c16:uniqueId val="{00000002-1652-4867-B11C-0771AE0E45A8}"/>
            </c:ext>
          </c:extLst>
        </c:ser>
        <c:ser>
          <c:idx val="1"/>
          <c:order val="3"/>
          <c:tx>
            <c:strRef>
              <c:f>'Riparian Habitat CRI NRI'!$F$2</c:f>
              <c:strCache>
                <c:ptCount val="1"/>
                <c:pt idx="0">
                  <c:v>GAP 3 Acres</c:v>
                </c:pt>
              </c:strCache>
            </c:strRef>
          </c:tx>
          <c:spPr>
            <a:solidFill>
              <a:schemeClr val="accent6">
                <a:lumMod val="60000"/>
                <a:lumOff val="40000"/>
              </a:schemeClr>
            </a:solidFill>
            <a:ln>
              <a:solidFill>
                <a:sysClr val="windowText" lastClr="000000"/>
              </a:solidFill>
            </a:ln>
            <a:effectLst/>
          </c:spPr>
          <c:invertIfNegative val="0"/>
          <c:cat>
            <c:strRef>
              <c:f>'Riparian Habitat CRI NRI'!$B$3:$B$23</c:f>
              <c:strCache>
                <c:ptCount val="21"/>
                <c:pt idx="0">
                  <c:v>NORTHEAST REGION</c:v>
                </c:pt>
                <c:pt idx="1">
                  <c:v>MID-ATLANTIC SUBREGION</c:v>
                </c:pt>
                <c:pt idx="2">
                  <c:v>NEW ENGLAND SUBREGION</c:v>
                </c:pt>
                <c:pt idx="3">
                  <c:v>Tidal Streams &amp; Rivers</c:v>
                </c:pt>
                <c:pt idx="4">
                  <c:v>Streams</c:v>
                </c:pt>
                <c:pt idx="5">
                  <c:v>Rivers</c:v>
                </c:pt>
                <c:pt idx="6">
                  <c:v>Big Rivers</c:v>
                </c:pt>
                <c:pt idx="7">
                  <c:v>CT</c:v>
                </c:pt>
                <c:pt idx="8">
                  <c:v>DC</c:v>
                </c:pt>
                <c:pt idx="9">
                  <c:v>DE</c:v>
                </c:pt>
                <c:pt idx="10">
                  <c:v>MA</c:v>
                </c:pt>
                <c:pt idx="11">
                  <c:v>MD</c:v>
                </c:pt>
                <c:pt idx="12">
                  <c:v>ME</c:v>
                </c:pt>
                <c:pt idx="13">
                  <c:v>NH</c:v>
                </c:pt>
                <c:pt idx="14">
                  <c:v>NJ</c:v>
                </c:pt>
                <c:pt idx="15">
                  <c:v>NY</c:v>
                </c:pt>
                <c:pt idx="16">
                  <c:v>PA</c:v>
                </c:pt>
                <c:pt idx="17">
                  <c:v>RI</c:v>
                </c:pt>
                <c:pt idx="18">
                  <c:v>VA</c:v>
                </c:pt>
                <c:pt idx="19">
                  <c:v>VT</c:v>
                </c:pt>
                <c:pt idx="20">
                  <c:v>WV</c:v>
                </c:pt>
              </c:strCache>
            </c:strRef>
          </c:cat>
          <c:val>
            <c:numRef>
              <c:f>'Riparian Habitat CRI NRI'!$F$3:$F$23</c:f>
              <c:numCache>
                <c:formatCode>#,##0.0</c:formatCode>
                <c:ptCount val="21"/>
                <c:pt idx="0">
                  <c:v>1928937.1389884849</c:v>
                </c:pt>
                <c:pt idx="1">
                  <c:v>1108789.5899159899</c:v>
                </c:pt>
                <c:pt idx="2">
                  <c:v>820147.54907249485</c:v>
                </c:pt>
                <c:pt idx="3">
                  <c:v>71677.969744500311</c:v>
                </c:pt>
                <c:pt idx="4">
                  <c:v>1590091.3189259944</c:v>
                </c:pt>
                <c:pt idx="5">
                  <c:v>245302.46786699575</c:v>
                </c:pt>
                <c:pt idx="6">
                  <c:v>21865.382451000041</c:v>
                </c:pt>
                <c:pt idx="7">
                  <c:v>39155.665248000274</c:v>
                </c:pt>
                <c:pt idx="8">
                  <c:v>1622.1454829999998</c:v>
                </c:pt>
                <c:pt idx="9">
                  <c:v>20681.576527500016</c:v>
                </c:pt>
                <c:pt idx="10">
                  <c:v>84128.948221501007</c:v>
                </c:pt>
                <c:pt idx="11">
                  <c:v>125636.43530700043</c:v>
                </c:pt>
                <c:pt idx="12">
                  <c:v>244209.39889949863</c:v>
                </c:pt>
                <c:pt idx="13">
                  <c:v>115681.6126980012</c:v>
                </c:pt>
                <c:pt idx="14">
                  <c:v>69130.885536000176</c:v>
                </c:pt>
                <c:pt idx="15">
                  <c:v>266059.43612999335</c:v>
                </c:pt>
                <c:pt idx="16">
                  <c:v>465934.04666549078</c:v>
                </c:pt>
                <c:pt idx="17">
                  <c:v>2677.6297800000016</c:v>
                </c:pt>
                <c:pt idx="18">
                  <c:v>299827.59461549798</c:v>
                </c:pt>
                <c:pt idx="19">
                  <c:v>68234.858095500371</c:v>
                </c:pt>
                <c:pt idx="20">
                  <c:v>125956.90578150048</c:v>
                </c:pt>
              </c:numCache>
            </c:numRef>
          </c:val>
          <c:extLst>
            <c:ext xmlns:c16="http://schemas.microsoft.com/office/drawing/2014/chart" uri="{C3380CC4-5D6E-409C-BE32-E72D297353CC}">
              <c16:uniqueId val="{00000003-1652-4867-B11C-0771AE0E45A8}"/>
            </c:ext>
          </c:extLst>
        </c:ser>
        <c:ser>
          <c:idx val="4"/>
          <c:order val="4"/>
          <c:tx>
            <c:strRef>
              <c:f>'Riparian Habitat CRI NRI'!$G$2</c:f>
              <c:strCache>
                <c:ptCount val="1"/>
                <c:pt idx="0">
                  <c:v>Unconserved Natural Acres</c:v>
                </c:pt>
              </c:strCache>
            </c:strRef>
          </c:tx>
          <c:spPr>
            <a:solidFill>
              <a:schemeClr val="bg1"/>
            </a:solidFill>
            <a:ln>
              <a:solidFill>
                <a:sysClr val="windowText" lastClr="000000"/>
              </a:solidFill>
            </a:ln>
            <a:effectLst/>
          </c:spPr>
          <c:invertIfNegative val="0"/>
          <c:cat>
            <c:strRef>
              <c:f>'Riparian Habitat CRI NRI'!$B$3:$B$23</c:f>
              <c:strCache>
                <c:ptCount val="21"/>
                <c:pt idx="0">
                  <c:v>NORTHEAST REGION</c:v>
                </c:pt>
                <c:pt idx="1">
                  <c:v>MID-ATLANTIC SUBREGION</c:v>
                </c:pt>
                <c:pt idx="2">
                  <c:v>NEW ENGLAND SUBREGION</c:v>
                </c:pt>
                <c:pt idx="3">
                  <c:v>Tidal Streams &amp; Rivers</c:v>
                </c:pt>
                <c:pt idx="4">
                  <c:v>Streams</c:v>
                </c:pt>
                <c:pt idx="5">
                  <c:v>Rivers</c:v>
                </c:pt>
                <c:pt idx="6">
                  <c:v>Big Rivers</c:v>
                </c:pt>
                <c:pt idx="7">
                  <c:v>CT</c:v>
                </c:pt>
                <c:pt idx="8">
                  <c:v>DC</c:v>
                </c:pt>
                <c:pt idx="9">
                  <c:v>DE</c:v>
                </c:pt>
                <c:pt idx="10">
                  <c:v>MA</c:v>
                </c:pt>
                <c:pt idx="11">
                  <c:v>MD</c:v>
                </c:pt>
                <c:pt idx="12">
                  <c:v>ME</c:v>
                </c:pt>
                <c:pt idx="13">
                  <c:v>NH</c:v>
                </c:pt>
                <c:pt idx="14">
                  <c:v>NJ</c:v>
                </c:pt>
                <c:pt idx="15">
                  <c:v>NY</c:v>
                </c:pt>
                <c:pt idx="16">
                  <c:v>PA</c:v>
                </c:pt>
                <c:pt idx="17">
                  <c:v>RI</c:v>
                </c:pt>
                <c:pt idx="18">
                  <c:v>VA</c:v>
                </c:pt>
                <c:pt idx="19">
                  <c:v>VT</c:v>
                </c:pt>
                <c:pt idx="20">
                  <c:v>WV</c:v>
                </c:pt>
              </c:strCache>
            </c:strRef>
          </c:cat>
          <c:val>
            <c:numRef>
              <c:f>'Riparian Habitat CRI NRI'!$G$3:$G$23</c:f>
              <c:numCache>
                <c:formatCode>#,##0.0</c:formatCode>
                <c:ptCount val="21"/>
                <c:pt idx="0">
                  <c:v>8802047.8348754998</c:v>
                </c:pt>
                <c:pt idx="1">
                  <c:v>4933107.2065774994</c:v>
                </c:pt>
                <c:pt idx="2">
                  <c:v>3868940.6282979986</c:v>
                </c:pt>
                <c:pt idx="3">
                  <c:v>272685.68025749945</c:v>
                </c:pt>
                <c:pt idx="4">
                  <c:v>7246419.8796419455</c:v>
                </c:pt>
                <c:pt idx="5">
                  <c:v>1207099.9682190008</c:v>
                </c:pt>
                <c:pt idx="6">
                  <c:v>75842.306757000071</c:v>
                </c:pt>
                <c:pt idx="7">
                  <c:v>165044.96310149966</c:v>
                </c:pt>
                <c:pt idx="8">
                  <c:v>94.9624515</c:v>
                </c:pt>
                <c:pt idx="9">
                  <c:v>62092.544399999984</c:v>
                </c:pt>
                <c:pt idx="10">
                  <c:v>213939.50589899963</c:v>
                </c:pt>
                <c:pt idx="11">
                  <c:v>344902.06708649988</c:v>
                </c:pt>
                <c:pt idx="12">
                  <c:v>1239378.7507389998</c:v>
                </c:pt>
                <c:pt idx="13">
                  <c:v>292632.02056799922</c:v>
                </c:pt>
                <c:pt idx="14">
                  <c:v>197688.02781150019</c:v>
                </c:pt>
                <c:pt idx="15">
                  <c:v>1649051.8815825011</c:v>
                </c:pt>
                <c:pt idx="16">
                  <c:v>1636682.0770980008</c:v>
                </c:pt>
                <c:pt idx="17">
                  <c:v>28551.228304500008</c:v>
                </c:pt>
                <c:pt idx="18">
                  <c:v>1627984.450597998</c:v>
                </c:pt>
                <c:pt idx="19">
                  <c:v>280342.27810349944</c:v>
                </c:pt>
                <c:pt idx="20">
                  <c:v>1063663.0771320008</c:v>
                </c:pt>
              </c:numCache>
            </c:numRef>
          </c:val>
          <c:extLst>
            <c:ext xmlns:c16="http://schemas.microsoft.com/office/drawing/2014/chart" uri="{C3380CC4-5D6E-409C-BE32-E72D297353CC}">
              <c16:uniqueId val="{00000004-1652-4867-B11C-0771AE0E45A8}"/>
            </c:ext>
          </c:extLst>
        </c:ser>
        <c:dLbls>
          <c:showLegendKey val="0"/>
          <c:showVal val="0"/>
          <c:showCatName val="0"/>
          <c:showSerName val="0"/>
          <c:showPercent val="0"/>
          <c:showBubbleSize val="0"/>
        </c:dLbls>
        <c:gapWidth val="150"/>
        <c:overlap val="100"/>
        <c:axId val="906972960"/>
        <c:axId val="906977552"/>
        <c:extLst/>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400" b="1" baseline="0"/>
              <a:t>Conversion and Conserved Land</a:t>
            </a:r>
          </a:p>
          <a:p>
            <a:pPr>
              <a:defRPr sz="1200"/>
            </a:pPr>
            <a:r>
              <a:rPr lang="en-US" sz="1400" b="1" baseline="0"/>
              <a:t>Eastern Brook Trout Conservation Strategy Areas</a:t>
            </a:r>
            <a:endParaRPr lang="en-US" sz="1200" b="1" baseline="0"/>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percentStacked"/>
        <c:varyColors val="0"/>
        <c:ser>
          <c:idx val="2"/>
          <c:order val="0"/>
          <c:tx>
            <c:strRef>
              <c:f>'Brook Trout Stragegy CRI NRI'!$C$1</c:f>
              <c:strCache>
                <c:ptCount val="1"/>
                <c:pt idx="0">
                  <c:v>Agriculture Acres</c:v>
                </c:pt>
              </c:strCache>
            </c:strRef>
          </c:tx>
          <c:spPr>
            <a:solidFill>
              <a:schemeClr val="bg1">
                <a:lumMod val="85000"/>
              </a:schemeClr>
            </a:solidFill>
            <a:ln>
              <a:solidFill>
                <a:sysClr val="windowText" lastClr="000000"/>
              </a:solidFill>
            </a:ln>
            <a:effectLst/>
          </c:spPr>
          <c:invertIfNegative val="0"/>
          <c:cat>
            <c:strRef>
              <c:f>'Brook Trout Stragegy CRI NRI'!$B$2:$B$119</c:f>
              <c:strCache>
                <c:ptCount val="10"/>
                <c:pt idx="0">
                  <c:v>Secure stronghold</c:v>
                </c:pt>
                <c:pt idx="1">
                  <c:v>Enhance stronghold</c:v>
                </c:pt>
                <c:pt idx="2">
                  <c:v>Secure &amp; restore persistent pop.</c:v>
                </c:pt>
                <c:pt idx="3">
                  <c:v>Restore persistent pop. &amp; habitats</c:v>
                </c:pt>
                <c:pt idx="4">
                  <c:v>Secure unique life history</c:v>
                </c:pt>
                <c:pt idx="5">
                  <c:v>Restore unique life history</c:v>
                </c:pt>
                <c:pt idx="6">
                  <c:v>Restore other populations</c:v>
                </c:pt>
                <c:pt idx="7">
                  <c:v>Restore other pops. (low priority)</c:v>
                </c:pt>
                <c:pt idx="8">
                  <c:v>Re-establish EBT</c:v>
                </c:pt>
                <c:pt idx="9">
                  <c:v>Northeast Region Total</c:v>
                </c:pt>
              </c:strCache>
            </c:strRef>
          </c:cat>
          <c:val>
            <c:numRef>
              <c:f>'Brook Trout Stragegy CRI NRI'!$C$2:$C$119</c:f>
              <c:numCache>
                <c:formatCode>#,##0.00</c:formatCode>
                <c:ptCount val="10"/>
                <c:pt idx="0">
                  <c:v>-179453.45796749997</c:v>
                </c:pt>
                <c:pt idx="1">
                  <c:v>-669575.35284749989</c:v>
                </c:pt>
                <c:pt idx="2">
                  <c:v>-60335.183061000011</c:v>
                </c:pt>
                <c:pt idx="3">
                  <c:v>-848678.98426649976</c:v>
                </c:pt>
                <c:pt idx="4">
                  <c:v>-1350.6017985000001</c:v>
                </c:pt>
                <c:pt idx="5">
                  <c:v>-422697.21994800016</c:v>
                </c:pt>
                <c:pt idx="6">
                  <c:v>-8659.5970409999973</c:v>
                </c:pt>
                <c:pt idx="7">
                  <c:v>-1047948.0145785003</c:v>
                </c:pt>
                <c:pt idx="8">
                  <c:v>-28315.267739999992</c:v>
                </c:pt>
                <c:pt idx="9">
                  <c:v>-3267013.6792485006</c:v>
                </c:pt>
              </c:numCache>
            </c:numRef>
          </c:val>
          <c:extLst>
            <c:ext xmlns:c16="http://schemas.microsoft.com/office/drawing/2014/chart" uri="{C3380CC4-5D6E-409C-BE32-E72D297353CC}">
              <c16:uniqueId val="{00000000-A58A-4DCD-AC8F-A8B0A0F7E73D}"/>
            </c:ext>
          </c:extLst>
        </c:ser>
        <c:ser>
          <c:idx val="3"/>
          <c:order val="1"/>
          <c:tx>
            <c:strRef>
              <c:f>'Brook Trout Stragegy CRI NRI'!$D$1</c:f>
              <c:strCache>
                <c:ptCount val="1"/>
                <c:pt idx="0">
                  <c:v>Development Acres</c:v>
                </c:pt>
              </c:strCache>
            </c:strRef>
          </c:tx>
          <c:spPr>
            <a:solidFill>
              <a:schemeClr val="tx1">
                <a:lumMod val="65000"/>
                <a:lumOff val="35000"/>
              </a:schemeClr>
            </a:solidFill>
            <a:ln>
              <a:solidFill>
                <a:sysClr val="windowText" lastClr="000000"/>
              </a:solidFill>
            </a:ln>
            <a:effectLst/>
          </c:spPr>
          <c:invertIfNegative val="0"/>
          <c:cat>
            <c:strRef>
              <c:f>'Brook Trout Stragegy CRI NRI'!$B$2:$B$119</c:f>
              <c:strCache>
                <c:ptCount val="10"/>
                <c:pt idx="0">
                  <c:v>Secure stronghold</c:v>
                </c:pt>
                <c:pt idx="1">
                  <c:v>Enhance stronghold</c:v>
                </c:pt>
                <c:pt idx="2">
                  <c:v>Secure &amp; restore persistent pop.</c:v>
                </c:pt>
                <c:pt idx="3">
                  <c:v>Restore persistent pop. &amp; habitats</c:v>
                </c:pt>
                <c:pt idx="4">
                  <c:v>Secure unique life history</c:v>
                </c:pt>
                <c:pt idx="5">
                  <c:v>Restore unique life history</c:v>
                </c:pt>
                <c:pt idx="6">
                  <c:v>Restore other populations</c:v>
                </c:pt>
                <c:pt idx="7">
                  <c:v>Restore other pops. (low priority)</c:v>
                </c:pt>
                <c:pt idx="8">
                  <c:v>Re-establish EBT</c:v>
                </c:pt>
                <c:pt idx="9">
                  <c:v>Northeast Region Total</c:v>
                </c:pt>
              </c:strCache>
            </c:strRef>
          </c:cat>
          <c:val>
            <c:numRef>
              <c:f>'Brook Trout Stragegy CRI NRI'!$D$2:$D$119</c:f>
              <c:numCache>
                <c:formatCode>#,##0.00</c:formatCode>
                <c:ptCount val="10"/>
                <c:pt idx="0">
                  <c:v>-236900.6260515</c:v>
                </c:pt>
                <c:pt idx="1">
                  <c:v>-386552.55383549986</c:v>
                </c:pt>
                <c:pt idx="2">
                  <c:v>-93248.457088500028</c:v>
                </c:pt>
                <c:pt idx="3">
                  <c:v>-519372.1090980001</c:v>
                </c:pt>
                <c:pt idx="4">
                  <c:v>-7985.0745224999982</c:v>
                </c:pt>
                <c:pt idx="5">
                  <c:v>-233711.93371050004</c:v>
                </c:pt>
                <c:pt idx="6">
                  <c:v>-15895.202098500002</c:v>
                </c:pt>
                <c:pt idx="7">
                  <c:v>-789888.9981914995</c:v>
                </c:pt>
                <c:pt idx="8">
                  <c:v>-38337.475882500003</c:v>
                </c:pt>
                <c:pt idx="9">
                  <c:v>-2321892.4304789999</c:v>
                </c:pt>
              </c:numCache>
            </c:numRef>
          </c:val>
          <c:extLst>
            <c:ext xmlns:c16="http://schemas.microsoft.com/office/drawing/2014/chart" uri="{C3380CC4-5D6E-409C-BE32-E72D297353CC}">
              <c16:uniqueId val="{00000001-A58A-4DCD-AC8F-A8B0A0F7E73D}"/>
            </c:ext>
          </c:extLst>
        </c:ser>
        <c:ser>
          <c:idx val="0"/>
          <c:order val="2"/>
          <c:tx>
            <c:strRef>
              <c:f>'Brook Trout Stragegy CRI NRI'!$E$1</c:f>
              <c:strCache>
                <c:ptCount val="1"/>
                <c:pt idx="0">
                  <c:v>GAP 1 and 2 Acres</c:v>
                </c:pt>
              </c:strCache>
            </c:strRef>
          </c:tx>
          <c:spPr>
            <a:solidFill>
              <a:schemeClr val="accent6">
                <a:lumMod val="75000"/>
              </a:schemeClr>
            </a:solidFill>
            <a:ln>
              <a:solidFill>
                <a:sysClr val="windowText" lastClr="000000"/>
              </a:solidFill>
            </a:ln>
            <a:effectLst/>
          </c:spPr>
          <c:invertIfNegative val="0"/>
          <c:cat>
            <c:strRef>
              <c:f>'Brook Trout Stragegy CRI NRI'!$B$2:$B$119</c:f>
              <c:strCache>
                <c:ptCount val="10"/>
                <c:pt idx="0">
                  <c:v>Secure stronghold</c:v>
                </c:pt>
                <c:pt idx="1">
                  <c:v>Enhance stronghold</c:v>
                </c:pt>
                <c:pt idx="2">
                  <c:v>Secure &amp; restore persistent pop.</c:v>
                </c:pt>
                <c:pt idx="3">
                  <c:v>Restore persistent pop. &amp; habitats</c:v>
                </c:pt>
                <c:pt idx="4">
                  <c:v>Secure unique life history</c:v>
                </c:pt>
                <c:pt idx="5">
                  <c:v>Restore unique life history</c:v>
                </c:pt>
                <c:pt idx="6">
                  <c:v>Restore other populations</c:v>
                </c:pt>
                <c:pt idx="7">
                  <c:v>Restore other pops. (low priority)</c:v>
                </c:pt>
                <c:pt idx="8">
                  <c:v>Re-establish EBT</c:v>
                </c:pt>
                <c:pt idx="9">
                  <c:v>Northeast Region Total</c:v>
                </c:pt>
              </c:strCache>
            </c:strRef>
          </c:cat>
          <c:val>
            <c:numRef>
              <c:f>'Brook Trout Stragegy CRI NRI'!$E$2:$E$119</c:f>
              <c:numCache>
                <c:formatCode>#,##0.00</c:formatCode>
                <c:ptCount val="10"/>
                <c:pt idx="0">
                  <c:v>1557402.6633439998</c:v>
                </c:pt>
                <c:pt idx="1">
                  <c:v>358283.76654599991</c:v>
                </c:pt>
                <c:pt idx="2">
                  <c:v>1171545.7595049997</c:v>
                </c:pt>
                <c:pt idx="3">
                  <c:v>452991.35394899995</c:v>
                </c:pt>
                <c:pt idx="4">
                  <c:v>121221.904482</c:v>
                </c:pt>
                <c:pt idx="5">
                  <c:v>95119.906805999955</c:v>
                </c:pt>
                <c:pt idx="6">
                  <c:v>287488.48057199991</c:v>
                </c:pt>
                <c:pt idx="7">
                  <c:v>386031.70591649978</c:v>
                </c:pt>
                <c:pt idx="8">
                  <c:v>417855.69168299995</c:v>
                </c:pt>
                <c:pt idx="9">
                  <c:v>4847941.2328034984</c:v>
                </c:pt>
              </c:numCache>
            </c:numRef>
          </c:val>
          <c:extLst>
            <c:ext xmlns:c16="http://schemas.microsoft.com/office/drawing/2014/chart" uri="{C3380CC4-5D6E-409C-BE32-E72D297353CC}">
              <c16:uniqueId val="{00000002-A58A-4DCD-AC8F-A8B0A0F7E73D}"/>
            </c:ext>
          </c:extLst>
        </c:ser>
        <c:ser>
          <c:idx val="1"/>
          <c:order val="3"/>
          <c:tx>
            <c:strRef>
              <c:f>'Brook Trout Stragegy CRI NRI'!$F$1</c:f>
              <c:strCache>
                <c:ptCount val="1"/>
                <c:pt idx="0">
                  <c:v>GAP 3 Acres</c:v>
                </c:pt>
              </c:strCache>
            </c:strRef>
          </c:tx>
          <c:spPr>
            <a:solidFill>
              <a:schemeClr val="accent6">
                <a:lumMod val="60000"/>
                <a:lumOff val="40000"/>
              </a:schemeClr>
            </a:solidFill>
            <a:ln>
              <a:solidFill>
                <a:sysClr val="windowText" lastClr="000000"/>
              </a:solidFill>
            </a:ln>
            <a:effectLst/>
          </c:spPr>
          <c:invertIfNegative val="0"/>
          <c:cat>
            <c:strRef>
              <c:f>'Brook Trout Stragegy CRI NRI'!$B$2:$B$119</c:f>
              <c:strCache>
                <c:ptCount val="10"/>
                <c:pt idx="0">
                  <c:v>Secure stronghold</c:v>
                </c:pt>
                <c:pt idx="1">
                  <c:v>Enhance stronghold</c:v>
                </c:pt>
                <c:pt idx="2">
                  <c:v>Secure &amp; restore persistent pop.</c:v>
                </c:pt>
                <c:pt idx="3">
                  <c:v>Restore persistent pop. &amp; habitats</c:v>
                </c:pt>
                <c:pt idx="4">
                  <c:v>Secure unique life history</c:v>
                </c:pt>
                <c:pt idx="5">
                  <c:v>Restore unique life history</c:v>
                </c:pt>
                <c:pt idx="6">
                  <c:v>Restore other populations</c:v>
                </c:pt>
                <c:pt idx="7">
                  <c:v>Restore other pops. (low priority)</c:v>
                </c:pt>
                <c:pt idx="8">
                  <c:v>Re-establish EBT</c:v>
                </c:pt>
                <c:pt idx="9">
                  <c:v>Northeast Region Total</c:v>
                </c:pt>
              </c:strCache>
            </c:strRef>
          </c:cat>
          <c:val>
            <c:numRef>
              <c:f>'Brook Trout Stragegy CRI NRI'!$F$2:$F$119</c:f>
              <c:numCache>
                <c:formatCode>#,##0.00</c:formatCode>
                <c:ptCount val="10"/>
                <c:pt idx="0">
                  <c:v>3197724.2264355007</c:v>
                </c:pt>
                <c:pt idx="1">
                  <c:v>1131633.7305630003</c:v>
                </c:pt>
                <c:pt idx="2">
                  <c:v>1173842.2051109993</c:v>
                </c:pt>
                <c:pt idx="3">
                  <c:v>2120646.5354565005</c:v>
                </c:pt>
                <c:pt idx="4">
                  <c:v>105208.38850950003</c:v>
                </c:pt>
                <c:pt idx="5">
                  <c:v>306794.10232799995</c:v>
                </c:pt>
                <c:pt idx="6">
                  <c:v>368448.75195749977</c:v>
                </c:pt>
                <c:pt idx="7">
                  <c:v>1181186.3386849996</c:v>
                </c:pt>
                <c:pt idx="8">
                  <c:v>286410.31203600002</c:v>
                </c:pt>
                <c:pt idx="9">
                  <c:v>9871894.5910819992</c:v>
                </c:pt>
              </c:numCache>
            </c:numRef>
          </c:val>
          <c:extLst>
            <c:ext xmlns:c16="http://schemas.microsoft.com/office/drawing/2014/chart" uri="{C3380CC4-5D6E-409C-BE32-E72D297353CC}">
              <c16:uniqueId val="{00000003-A58A-4DCD-AC8F-A8B0A0F7E73D}"/>
            </c:ext>
          </c:extLst>
        </c:ser>
        <c:ser>
          <c:idx val="4"/>
          <c:order val="4"/>
          <c:tx>
            <c:strRef>
              <c:f>'Brook Trout Stragegy CRI NRI'!$G$1</c:f>
              <c:strCache>
                <c:ptCount val="1"/>
                <c:pt idx="0">
                  <c:v>Unconserved Natural</c:v>
                </c:pt>
              </c:strCache>
            </c:strRef>
          </c:tx>
          <c:spPr>
            <a:solidFill>
              <a:schemeClr val="bg1"/>
            </a:solidFill>
            <a:ln>
              <a:solidFill>
                <a:sysClr val="windowText" lastClr="000000"/>
              </a:solidFill>
            </a:ln>
            <a:effectLst/>
          </c:spPr>
          <c:invertIfNegative val="0"/>
          <c:cat>
            <c:strRef>
              <c:f>'Brook Trout Stragegy CRI NRI'!$B$2:$B$119</c:f>
              <c:strCache>
                <c:ptCount val="10"/>
                <c:pt idx="0">
                  <c:v>Secure stronghold</c:v>
                </c:pt>
                <c:pt idx="1">
                  <c:v>Enhance stronghold</c:v>
                </c:pt>
                <c:pt idx="2">
                  <c:v>Secure &amp; restore persistent pop.</c:v>
                </c:pt>
                <c:pt idx="3">
                  <c:v>Restore persistent pop. &amp; habitats</c:v>
                </c:pt>
                <c:pt idx="4">
                  <c:v>Secure unique life history</c:v>
                </c:pt>
                <c:pt idx="5">
                  <c:v>Restore unique life history</c:v>
                </c:pt>
                <c:pt idx="6">
                  <c:v>Restore other populations</c:v>
                </c:pt>
                <c:pt idx="7">
                  <c:v>Restore other pops. (low priority)</c:v>
                </c:pt>
                <c:pt idx="8">
                  <c:v>Re-establish EBT</c:v>
                </c:pt>
                <c:pt idx="9">
                  <c:v>Northeast Region Total</c:v>
                </c:pt>
              </c:strCache>
            </c:strRef>
          </c:cat>
          <c:val>
            <c:numRef>
              <c:f>'Brook Trout Stragegy CRI NRI'!$G$2:$G$119</c:f>
              <c:numCache>
                <c:formatCode>#,##0.00</c:formatCode>
                <c:ptCount val="10"/>
                <c:pt idx="0">
                  <c:v>7840644.639982</c:v>
                </c:pt>
                <c:pt idx="1">
                  <c:v>3406293.7947400003</c:v>
                </c:pt>
                <c:pt idx="2">
                  <c:v>2380117.7569195004</c:v>
                </c:pt>
                <c:pt idx="3">
                  <c:v>5325202.4985385025</c:v>
                </c:pt>
                <c:pt idx="4">
                  <c:v>175650.06722850003</c:v>
                </c:pt>
                <c:pt idx="5">
                  <c:v>1192364.3310435005</c:v>
                </c:pt>
                <c:pt idx="6">
                  <c:v>390743.35579350009</c:v>
                </c:pt>
                <c:pt idx="7">
                  <c:v>3906674.5255074985</c:v>
                </c:pt>
                <c:pt idx="8">
                  <c:v>656242.35778349987</c:v>
                </c:pt>
                <c:pt idx="9">
                  <c:v>25273933.327536505</c:v>
                </c:pt>
              </c:numCache>
            </c:numRef>
          </c:val>
          <c:extLst>
            <c:ext xmlns:c16="http://schemas.microsoft.com/office/drawing/2014/chart" uri="{C3380CC4-5D6E-409C-BE32-E72D297353CC}">
              <c16:uniqueId val="{00000004-A58A-4DCD-AC8F-A8B0A0F7E73D}"/>
            </c:ext>
          </c:extLst>
        </c:ser>
        <c:dLbls>
          <c:showLegendKey val="0"/>
          <c:showVal val="0"/>
          <c:showCatName val="0"/>
          <c:showSerName val="0"/>
          <c:showPercent val="0"/>
          <c:showBubbleSize val="0"/>
        </c:dLbls>
        <c:gapWidth val="150"/>
        <c:overlap val="100"/>
        <c:axId val="906972960"/>
        <c:axId val="906977552"/>
        <c:extLst/>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absolute">
    <xdr:from>
      <xdr:col>0</xdr:col>
      <xdr:colOff>695325</xdr:colOff>
      <xdr:row>26</xdr:row>
      <xdr:rowOff>91083</xdr:rowOff>
    </xdr:from>
    <xdr:to>
      <xdr:col>1</xdr:col>
      <xdr:colOff>1581150</xdr:colOff>
      <xdr:row>33</xdr:row>
      <xdr:rowOff>52983</xdr:rowOff>
    </xdr:to>
    <mc:AlternateContent xmlns:mc="http://schemas.openxmlformats.org/markup-compatibility/2006" xmlns:sle15="http://schemas.microsoft.com/office/drawing/2012/slicer">
      <mc:Choice Requires="sle15">
        <xdr:graphicFrame macro="">
          <xdr:nvGraphicFramePr>
            <xdr:cNvPr id="2" name="Geography1 1">
              <a:extLst>
                <a:ext uri="{FF2B5EF4-FFF2-40B4-BE49-F238E27FC236}">
                  <a16:creationId xmlns:a16="http://schemas.microsoft.com/office/drawing/2014/main" id="{7D2E3BDC-8947-4738-8488-FECF5199784E}"/>
                </a:ext>
              </a:extLst>
            </xdr:cNvPr>
            <xdr:cNvGraphicFramePr/>
          </xdr:nvGraphicFramePr>
          <xdr:xfrm>
            <a:off x="0" y="0"/>
            <a:ext cx="0" cy="0"/>
          </xdr:xfrm>
          <a:graphic>
            <a:graphicData uri="http://schemas.microsoft.com/office/drawing/2010/slicer">
              <sle:slicer xmlns:sle="http://schemas.microsoft.com/office/drawing/2010/slicer" name="Geography1 1"/>
            </a:graphicData>
          </a:graphic>
        </xdr:graphicFrame>
      </mc:Choice>
      <mc:Fallback xmlns="">
        <xdr:sp macro="" textlink="">
          <xdr:nvSpPr>
            <xdr:cNvPr id="0" name=""/>
            <xdr:cNvSpPr>
              <a:spLocks noTextEdit="1"/>
            </xdr:cNvSpPr>
          </xdr:nvSpPr>
          <xdr:spPr>
            <a:xfrm>
              <a:off x="695325" y="5493544"/>
              <a:ext cx="1808559" cy="1316236"/>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2</xdr:col>
      <xdr:colOff>666750</xdr:colOff>
      <xdr:row>24</xdr:row>
      <xdr:rowOff>161925</xdr:rowOff>
    </xdr:from>
    <xdr:to>
      <xdr:col>8</xdr:col>
      <xdr:colOff>1375171</xdr:colOff>
      <xdr:row>69</xdr:row>
      <xdr:rowOff>22225</xdr:rowOff>
    </xdr:to>
    <xdr:graphicFrame macro="">
      <xdr:nvGraphicFramePr>
        <xdr:cNvPr id="3" name="Chart 2">
          <a:extLst>
            <a:ext uri="{FF2B5EF4-FFF2-40B4-BE49-F238E27FC236}">
              <a16:creationId xmlns:a16="http://schemas.microsoft.com/office/drawing/2014/main" id="{B27ABD25-635F-41E6-BE71-3BCBFFD9F9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95250</xdr:colOff>
      <xdr:row>119</xdr:row>
      <xdr:rowOff>38100</xdr:rowOff>
    </xdr:from>
    <xdr:to>
      <xdr:col>1</xdr:col>
      <xdr:colOff>857250</xdr:colOff>
      <xdr:row>132</xdr:row>
      <xdr:rowOff>85725</xdr:rowOff>
    </xdr:to>
    <mc:AlternateContent xmlns:mc="http://schemas.openxmlformats.org/markup-compatibility/2006" xmlns:sle15="http://schemas.microsoft.com/office/drawing/2012/slicer">
      <mc:Choice Requires="sle15">
        <xdr:graphicFrame macro="">
          <xdr:nvGraphicFramePr>
            <xdr:cNvPr id="2" name="Geography 1">
              <a:extLst>
                <a:ext uri="{FF2B5EF4-FFF2-40B4-BE49-F238E27FC236}">
                  <a16:creationId xmlns:a16="http://schemas.microsoft.com/office/drawing/2014/main" id="{18DB6FCD-2FD9-475C-9BBB-9FB8AF6CE27E}"/>
                </a:ext>
              </a:extLst>
            </xdr:cNvPr>
            <xdr:cNvGraphicFramePr/>
          </xdr:nvGraphicFramePr>
          <xdr:xfrm>
            <a:off x="0" y="0"/>
            <a:ext cx="0" cy="0"/>
          </xdr:xfrm>
          <a:graphic>
            <a:graphicData uri="http://schemas.microsoft.com/office/drawing/2010/slicer">
              <sle:slicer xmlns:sle="http://schemas.microsoft.com/office/drawing/2010/slicer" name="Geography 1"/>
            </a:graphicData>
          </a:graphic>
        </xdr:graphicFrame>
      </mc:Choice>
      <mc:Fallback xmlns="">
        <xdr:sp macro="" textlink="">
          <xdr:nvSpPr>
            <xdr:cNvPr id="0" name=""/>
            <xdr:cNvSpPr>
              <a:spLocks noTextEdit="1"/>
            </xdr:cNvSpPr>
          </xdr:nvSpPr>
          <xdr:spPr>
            <a:xfrm>
              <a:off x="95250" y="23241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xdr:col>
      <xdr:colOff>1752601</xdr:colOff>
      <xdr:row>120</xdr:row>
      <xdr:rowOff>9525</xdr:rowOff>
    </xdr:from>
    <xdr:to>
      <xdr:col>8</xdr:col>
      <xdr:colOff>876300</xdr:colOff>
      <xdr:row>151</xdr:row>
      <xdr:rowOff>180975</xdr:rowOff>
    </xdr:to>
    <xdr:graphicFrame macro="">
      <xdr:nvGraphicFramePr>
        <xdr:cNvPr id="3" name="Chart 2">
          <a:extLst>
            <a:ext uri="{FF2B5EF4-FFF2-40B4-BE49-F238E27FC236}">
              <a16:creationId xmlns:a16="http://schemas.microsoft.com/office/drawing/2014/main" id="{2B63F7A3-39EA-48D8-B55F-2E700BA933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11" xr10:uid="{E8AE2431-8B74-4F8B-AA26-E1F3DC083F42}" sourceName="Geography1">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_1" xr10:uid="{08D2954B-3621-4F06-A442-379CEB6C998F}" sourceName="Geography 1">
  <extLst>
    <x:ext xmlns:x15="http://schemas.microsoft.com/office/spreadsheetml/2010/11/main" uri="{2F2917AC-EB37-4324-AD4E-5DD8C200BD13}">
      <x15:tableSlicerCache tableId="2"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eography1 1" xr10:uid="{454EFA8E-7AC8-4D43-8F6A-662646FF05B4}" cache="Slicer_Geography11" caption="Geography1"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eography 1" xr10:uid="{11E94548-5DAD-4861-A994-5553A1428E7B}" cache="Slicer_Geography_1" caption="Geography 1" startItem="7"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2E97E0-0C81-407D-AC97-FE6110AA7B11}" name="Table7" displayName="Table7" ref="A2:R23" totalsRowShown="0" headerRowDxfId="43" dataDxfId="42">
  <autoFilter ref="A2:R23" xr:uid="{B809F106-D81A-4F20-BA9F-5C138F06FAC0}"/>
  <tableColumns count="18">
    <tableColumn id="1" xr3:uid="{62E4A9D1-E8AF-403B-BD05-387E3B3FB99D}" name="Geography1" dataDxfId="41"/>
    <tableColumn id="2" xr3:uid="{3D4ACE9E-67EF-4582-AA1E-9E26E05AC2A1}" name="Geography2" dataDxfId="40"/>
    <tableColumn id="3" xr3:uid="{F53C9629-2C78-469E-88D8-91ADD78C1637}" name="Agriculture Acres" dataDxfId="39"/>
    <tableColumn id="4" xr3:uid="{D595F07A-041F-4A4F-B1BF-40BB35296851}" name="Development Ares" dataDxfId="38"/>
    <tableColumn id="5" xr3:uid="{762DAAE9-DD25-47DB-9596-A63635C25C23}" name="GAP 1 and 2 Acres" dataDxfId="37"/>
    <tableColumn id="6" xr3:uid="{EC102673-0133-4C0B-92DF-5FC439D17507}" name="GAP 3 Acres" dataDxfId="36"/>
    <tableColumn id="7" xr3:uid="{D79463A9-3F28-427E-97CB-6FE0630D85B5}" name="Unconserved Natural Acres" dataDxfId="35"/>
    <tableColumn id="8" xr3:uid="{EDDAF5CA-7A7C-49B6-B75A-198BEA7A9943}" name="Total Acres" dataDxfId="34"/>
    <tableColumn id="9" xr3:uid="{DB57FD9A-BF3A-469B-B4F6-859E75134CEE}" name="Percent Converted (Dev &amp; Ag)" dataDxfId="33"/>
    <tableColumn id="10" xr3:uid="{C263F247-2FE0-43E9-A108-54A705AB915B}" name="Percent Protected (GAP 1 &amp; 2)" dataDxfId="32"/>
    <tableColumn id="11" xr3:uid="{C2046211-5E21-4BD4-B4FC-1D72B25EF644}" name="Percent Conserved (GAP 1-3)" dataDxfId="31"/>
    <tableColumn id="12" xr3:uid="{A0F2EBC7-80DF-43DF-8262-9C766B113A36}" name="CRI: CV/GAP 1-3" dataDxfId="30"/>
    <tableColumn id="13" xr3:uid="{34474ADD-0F74-43E1-A660-F0ECF0ADB3B2}" name="NRI: CV/GAP 1-2" dataDxfId="29"/>
    <tableColumn id="14" xr3:uid="{AFB0E324-45FE-4195-A83C-17E2705D2A2C}" name="2012-2022 Loss Acres" dataDxfId="28"/>
    <tableColumn id="15" xr3:uid="{42220FBF-6D24-45A6-BE5E-92A6A7EBD8CD}" name="2012-2022 Conserved Acres" dataDxfId="27"/>
    <tableColumn id="16" xr3:uid="{6F404C7D-008B-4F01-8DBB-FE13FA90B246}" name="% of Total Area Lost 2012-2022 " dataDxfId="26"/>
    <tableColumn id="17" xr3:uid="{607D01CC-44B0-409D-B1CA-91C3FA92D574}" name="% of Total Area Conserved 2012-2022 " dataDxfId="25"/>
    <tableColumn id="18" xr3:uid="{F19DD2D0-5C38-4628-994D-0C53F5841FDC}" name="2012-2022 CRI"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53A08D-FCDE-4DB8-AE45-0C85611332D1}" name="Table1" displayName="Table1" ref="A1:W119" totalsRowShown="0" headerRowDxfId="23">
  <autoFilter ref="A1:W119" xr:uid="{00000000-0009-0000-0100-000001000000}">
    <filterColumn colId="0">
      <filters>
        <filter val="region"/>
      </filters>
    </filterColumn>
  </autoFilter>
  <tableColumns count="23">
    <tableColumn id="1" xr3:uid="{1B06433D-4F78-47AC-8BF8-CCFB96F6F553}" name="Geography 1" dataDxfId="22"/>
    <tableColumn id="2" xr3:uid="{265FF4CC-81FE-44A3-AA49-B9D9A510FF3B}" name="Geography 2" dataDxfId="21"/>
    <tableColumn id="3" xr3:uid="{623544DD-9237-4F4B-9FB3-1867FA5193C7}" name="Agriculture Acres" dataDxfId="20"/>
    <tableColumn id="4" xr3:uid="{550DC151-99D4-4F60-A090-B95FC4A948BF}" name="Development Acres" dataDxfId="19"/>
    <tableColumn id="5" xr3:uid="{A09C9698-C1DA-4EF0-84C3-5DB97A29F59B}" name="GAP 1 and 2 Acres" dataDxfId="18"/>
    <tableColumn id="6" xr3:uid="{0F2C8156-874F-4216-9F72-3D5F2D149638}" name="GAP 3 Acres" dataDxfId="17"/>
    <tableColumn id="7" xr3:uid="{89667BF4-B562-41DA-B62A-26AEF1C12693}" name="Unconserved Natural" dataDxfId="16"/>
    <tableColumn id="8" xr3:uid="{9FB51F57-9102-42A5-A1EE-5AB7EEECE99E}" name="Total Acres" dataDxfId="15"/>
    <tableColumn id="9" xr3:uid="{F1EFD886-38E8-4C25-ACAB-8B76183E7016}" name="Percent Converted (Dev &amp; Ag)" dataDxfId="14"/>
    <tableColumn id="10" xr3:uid="{52D991D8-78AF-42F1-8069-08BFD0C62B33}" name="Percent Protected (GAP 1 &amp; 2)" dataDxfId="13"/>
    <tableColumn id="11" xr3:uid="{575B9F23-F243-49FB-99B4-C8D47BE56843}" name="Percent Conserved (GAP 1-3)" dataDxfId="12"/>
    <tableColumn id="12" xr3:uid="{5F3F4AB7-4030-4F91-BE25-3A10DBA10456}" name="CRI " dataDxfId="11"/>
    <tableColumn id="13" xr3:uid="{07404490-E88C-416C-98D5-7FF5015DF408}" name="NRI" dataDxfId="10"/>
    <tableColumn id="14" xr3:uid="{B5240EB0-5B21-497A-BD66-37B9310F5A5A}" name="2012-2022 Loss Acres" dataDxfId="9"/>
    <tableColumn id="15" xr3:uid="{297AD502-2FA7-499E-A152-A694DE1AA7C8}" name="2012-2022 Conserved Acres" dataDxfId="8"/>
    <tableColumn id="16" xr3:uid="{AD45D985-1C82-4691-B695-9A46E2CAF238}" name="% of Total Area Lost 2012-2022 " dataDxfId="7"/>
    <tableColumn id="17" xr3:uid="{A879823A-4887-4D0A-A7D8-9DC1C8F6EF16}" name="% of Total Area Conserved 2012-2022 " dataDxfId="6"/>
    <tableColumn id="18" xr3:uid="{F65A9C46-378F-4176-AD75-7AC413482348}" name="2012-2022 CRI-S" dataDxfId="5"/>
    <tableColumn id="19" xr3:uid="{BFDD9C0A-44AE-4CFF-AFB0-7E5554E4A4D0}" name="% agr" dataDxfId="4"/>
    <tableColumn id="20" xr3:uid="{FE974EC1-1BFE-49F7-B8C9-A56A279584C2}" name="%dev" dataDxfId="3"/>
    <tableColumn id="21" xr3:uid="{B5A2B540-F5B6-42B4-9475-D6E9788F26F0}" name="% natural" dataDxfId="2"/>
    <tableColumn id="22" xr3:uid="{44DFFA69-CDFD-46FA-A560-A36FB18B7E76}" name="Column1" dataDxfId="1"/>
    <tableColumn id="23" xr3:uid="{B000409E-AD85-4868-9F5F-52D3E04D535E}" name="Column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10.bin"/><Relationship Id="rId4" Type="http://schemas.microsoft.com/office/2007/relationships/slicer" Target="../slicers/slicer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A2510-53A0-4388-B18B-1991BC70EE55}">
  <dimension ref="A1:F209"/>
  <sheetViews>
    <sheetView tabSelected="1" workbookViewId="0">
      <selection activeCell="C2" sqref="C2"/>
    </sheetView>
  </sheetViews>
  <sheetFormatPr defaultRowHeight="15" x14ac:dyDescent="0.25"/>
  <cols>
    <col min="1" max="1" width="9.140625" style="38"/>
    <col min="2" max="2" width="12.140625" style="38" customWidth="1"/>
    <col min="3" max="3" width="79.140625" customWidth="1"/>
    <col min="4" max="4" width="74.140625" customWidth="1"/>
    <col min="6" max="6" width="112.7109375" style="58" customWidth="1"/>
  </cols>
  <sheetData>
    <row r="1" spans="1:6" ht="80.25" customHeight="1" x14ac:dyDescent="0.25">
      <c r="A1" s="66" t="s">
        <v>279</v>
      </c>
      <c r="B1" s="66"/>
      <c r="C1" s="66"/>
      <c r="D1" s="57" t="s">
        <v>262</v>
      </c>
    </row>
    <row r="2" spans="1:6" ht="80.25" customHeight="1" x14ac:dyDescent="0.25">
      <c r="A2" s="55" t="s">
        <v>259</v>
      </c>
      <c r="B2" s="55" t="s">
        <v>258</v>
      </c>
      <c r="C2" s="60" t="s">
        <v>263</v>
      </c>
      <c r="D2" s="7"/>
    </row>
    <row r="3" spans="1:6" x14ac:dyDescent="0.25">
      <c r="A3" s="67"/>
      <c r="B3" s="68"/>
      <c r="C3" s="56" t="s">
        <v>244</v>
      </c>
    </row>
    <row r="4" spans="1:6" x14ac:dyDescent="0.25">
      <c r="A4" s="69"/>
      <c r="B4" s="70"/>
      <c r="C4" s="10" t="s">
        <v>192</v>
      </c>
      <c r="F4" s="59"/>
    </row>
    <row r="5" spans="1:6" x14ac:dyDescent="0.25">
      <c r="A5" s="71" t="s">
        <v>260</v>
      </c>
      <c r="B5" s="71" t="s">
        <v>257</v>
      </c>
      <c r="C5" s="51" t="s">
        <v>247</v>
      </c>
      <c r="F5" s="59"/>
    </row>
    <row r="6" spans="1:6" x14ac:dyDescent="0.25">
      <c r="A6" s="72"/>
      <c r="B6" s="72"/>
      <c r="C6" s="51" t="s">
        <v>248</v>
      </c>
    </row>
    <row r="7" spans="1:6" x14ac:dyDescent="0.25">
      <c r="A7" s="72"/>
      <c r="B7" s="72"/>
      <c r="C7" s="51" t="s">
        <v>249</v>
      </c>
    </row>
    <row r="8" spans="1:6" x14ac:dyDescent="0.25">
      <c r="A8" s="72"/>
      <c r="B8" s="72"/>
      <c r="C8" s="51" t="s">
        <v>250</v>
      </c>
    </row>
    <row r="9" spans="1:6" x14ac:dyDescent="0.25">
      <c r="A9" s="72"/>
      <c r="B9" s="72"/>
      <c r="C9" s="51" t="s">
        <v>251</v>
      </c>
    </row>
    <row r="10" spans="1:6" x14ac:dyDescent="0.25">
      <c r="A10" s="72"/>
      <c r="B10" s="72"/>
      <c r="C10" s="51" t="s">
        <v>48</v>
      </c>
    </row>
    <row r="11" spans="1:6" x14ac:dyDescent="0.25">
      <c r="A11" s="72"/>
      <c r="B11" s="72"/>
      <c r="C11" s="51" t="s">
        <v>53</v>
      </c>
    </row>
    <row r="12" spans="1:6" x14ac:dyDescent="0.25">
      <c r="A12" s="72"/>
      <c r="B12" s="72"/>
      <c r="C12" s="51" t="s">
        <v>54</v>
      </c>
    </row>
    <row r="13" spans="1:6" x14ac:dyDescent="0.25">
      <c r="A13" s="72"/>
      <c r="B13" s="72"/>
      <c r="C13" s="51" t="s">
        <v>55</v>
      </c>
    </row>
    <row r="14" spans="1:6" x14ac:dyDescent="0.25">
      <c r="A14" s="72"/>
      <c r="B14" s="72"/>
      <c r="C14" s="51" t="s">
        <v>255</v>
      </c>
    </row>
    <row r="15" spans="1:6" x14ac:dyDescent="0.25">
      <c r="A15" s="72"/>
      <c r="B15" s="72"/>
      <c r="C15" s="52" t="s">
        <v>256</v>
      </c>
    </row>
    <row r="16" spans="1:6" x14ac:dyDescent="0.25">
      <c r="A16" s="72"/>
      <c r="B16" s="72"/>
      <c r="C16" s="53" t="s">
        <v>72</v>
      </c>
    </row>
    <row r="17" spans="1:3" x14ac:dyDescent="0.25">
      <c r="A17" s="72"/>
      <c r="B17" s="72"/>
      <c r="C17" s="53" t="s">
        <v>57</v>
      </c>
    </row>
    <row r="18" spans="1:3" x14ac:dyDescent="0.25">
      <c r="A18" s="72"/>
      <c r="B18" s="72"/>
      <c r="C18" s="53" t="s">
        <v>58</v>
      </c>
    </row>
    <row r="19" spans="1:3" x14ac:dyDescent="0.25">
      <c r="A19" s="72"/>
      <c r="B19" s="72"/>
      <c r="C19" s="53" t="s">
        <v>59</v>
      </c>
    </row>
    <row r="20" spans="1:3" x14ac:dyDescent="0.25">
      <c r="A20" s="73"/>
      <c r="B20" s="73"/>
      <c r="C20" s="54" t="s">
        <v>252</v>
      </c>
    </row>
    <row r="21" spans="1:3" x14ac:dyDescent="0.25">
      <c r="A21" s="65" t="s">
        <v>261</v>
      </c>
      <c r="B21" s="65" t="s">
        <v>264</v>
      </c>
      <c r="C21" s="25" t="s">
        <v>205</v>
      </c>
    </row>
    <row r="22" spans="1:3" x14ac:dyDescent="0.25">
      <c r="A22" s="65"/>
      <c r="B22" s="65"/>
      <c r="C22" s="25" t="s">
        <v>218</v>
      </c>
    </row>
    <row r="23" spans="1:3" x14ac:dyDescent="0.25">
      <c r="A23" s="65"/>
      <c r="B23" s="65"/>
      <c r="C23" s="25" t="s">
        <v>219</v>
      </c>
    </row>
    <row r="24" spans="1:3" x14ac:dyDescent="0.25">
      <c r="A24" s="65"/>
      <c r="B24" s="65"/>
      <c r="C24" s="25" t="s">
        <v>208</v>
      </c>
    </row>
    <row r="25" spans="1:3" x14ac:dyDescent="0.25">
      <c r="A25" s="65"/>
      <c r="B25" s="65"/>
      <c r="C25" s="25" t="s">
        <v>209</v>
      </c>
    </row>
    <row r="26" spans="1:3" x14ac:dyDescent="0.25">
      <c r="A26" s="65"/>
      <c r="B26" s="65"/>
      <c r="C26" s="25" t="s">
        <v>210</v>
      </c>
    </row>
    <row r="27" spans="1:3" x14ac:dyDescent="0.25">
      <c r="A27" s="65"/>
      <c r="B27" s="65"/>
      <c r="C27" s="25" t="s">
        <v>211</v>
      </c>
    </row>
    <row r="28" spans="1:3" x14ac:dyDescent="0.25">
      <c r="A28" s="65"/>
      <c r="B28" s="65"/>
      <c r="C28" s="25" t="s">
        <v>212</v>
      </c>
    </row>
    <row r="29" spans="1:3" x14ac:dyDescent="0.25">
      <c r="A29" s="65"/>
      <c r="B29" s="65"/>
      <c r="C29" s="25" t="s">
        <v>213</v>
      </c>
    </row>
    <row r="30" spans="1:3" ht="30" x14ac:dyDescent="0.25">
      <c r="A30" s="65"/>
      <c r="B30" s="65"/>
      <c r="C30" s="26" t="s">
        <v>204</v>
      </c>
    </row>
    <row r="31" spans="1:3" x14ac:dyDescent="0.25">
      <c r="A31" s="65"/>
      <c r="B31" s="65"/>
      <c r="C31" s="25" t="s">
        <v>206</v>
      </c>
    </row>
    <row r="32" spans="1:3" x14ac:dyDescent="0.25">
      <c r="A32" s="65"/>
      <c r="B32" s="65"/>
      <c r="C32" s="25" t="s">
        <v>207</v>
      </c>
    </row>
    <row r="33" spans="1:3" x14ac:dyDescent="0.25">
      <c r="A33" s="65"/>
      <c r="B33" s="65"/>
      <c r="C33" s="25" t="s">
        <v>214</v>
      </c>
    </row>
    <row r="34" spans="1:3" x14ac:dyDescent="0.25">
      <c r="A34" s="65"/>
      <c r="B34" s="65"/>
      <c r="C34" s="25" t="s">
        <v>215</v>
      </c>
    </row>
    <row r="35" spans="1:3" x14ac:dyDescent="0.25">
      <c r="A35" s="65"/>
      <c r="B35" s="65"/>
      <c r="C35" s="25" t="s">
        <v>216</v>
      </c>
    </row>
    <row r="36" spans="1:3" x14ac:dyDescent="0.25">
      <c r="A36" s="65"/>
      <c r="B36" s="65"/>
      <c r="C36" s="25" t="s">
        <v>217</v>
      </c>
    </row>
    <row r="37" spans="1:3" ht="45" x14ac:dyDescent="0.25">
      <c r="A37" s="65"/>
      <c r="B37" s="65"/>
      <c r="C37" s="26" t="s">
        <v>220</v>
      </c>
    </row>
    <row r="38" spans="1:3" x14ac:dyDescent="0.25">
      <c r="A38" s="65" t="s">
        <v>271</v>
      </c>
      <c r="B38" s="65" t="s">
        <v>270</v>
      </c>
      <c r="C38" s="11" t="s">
        <v>73</v>
      </c>
    </row>
    <row r="39" spans="1:3" x14ac:dyDescent="0.25">
      <c r="A39" s="65"/>
      <c r="B39" s="65"/>
      <c r="C39" s="11" t="s">
        <v>77</v>
      </c>
    </row>
    <row r="40" spans="1:3" x14ac:dyDescent="0.25">
      <c r="A40" s="65"/>
      <c r="B40" s="65"/>
      <c r="C40" s="11" t="s">
        <v>74</v>
      </c>
    </row>
    <row r="41" spans="1:3" x14ac:dyDescent="0.25">
      <c r="A41" s="65"/>
      <c r="B41" s="65"/>
      <c r="C41" s="11" t="s">
        <v>75</v>
      </c>
    </row>
    <row r="42" spans="1:3" x14ac:dyDescent="0.25">
      <c r="A42" s="65"/>
      <c r="B42" s="65"/>
      <c r="C42" s="11" t="s">
        <v>76</v>
      </c>
    </row>
    <row r="43" spans="1:3" x14ac:dyDescent="0.25">
      <c r="A43" s="65"/>
      <c r="B43" s="65"/>
      <c r="C43" s="11" t="s">
        <v>78</v>
      </c>
    </row>
    <row r="44" spans="1:3" x14ac:dyDescent="0.25">
      <c r="A44" s="65"/>
      <c r="B44" s="65"/>
      <c r="C44" s="11" t="s">
        <v>79</v>
      </c>
    </row>
    <row r="45" spans="1:3" x14ac:dyDescent="0.25">
      <c r="A45" s="65"/>
      <c r="B45" s="65"/>
      <c r="C45" s="11" t="s">
        <v>80</v>
      </c>
    </row>
    <row r="46" spans="1:3" x14ac:dyDescent="0.25">
      <c r="A46" s="65"/>
      <c r="B46" s="65"/>
      <c r="C46" s="11" t="s">
        <v>81</v>
      </c>
    </row>
    <row r="47" spans="1:3" x14ac:dyDescent="0.25">
      <c r="A47" s="65" t="s">
        <v>269</v>
      </c>
      <c r="B47" s="65" t="s">
        <v>268</v>
      </c>
      <c r="C47" s="12" t="s">
        <v>181</v>
      </c>
    </row>
    <row r="48" spans="1:3" x14ac:dyDescent="0.25">
      <c r="A48" s="65"/>
      <c r="B48" s="65"/>
      <c r="C48" s="12" t="s">
        <v>182</v>
      </c>
    </row>
    <row r="49" spans="1:3" x14ac:dyDescent="0.25">
      <c r="A49" s="65"/>
      <c r="B49" s="65"/>
      <c r="C49" s="12" t="s">
        <v>183</v>
      </c>
    </row>
    <row r="50" spans="1:3" x14ac:dyDescent="0.25">
      <c r="A50" s="65"/>
      <c r="B50" s="65"/>
      <c r="C50" s="12" t="s">
        <v>184</v>
      </c>
    </row>
    <row r="51" spans="1:3" x14ac:dyDescent="0.25">
      <c r="A51" s="65"/>
      <c r="B51" s="65"/>
      <c r="C51" s="12" t="s">
        <v>185</v>
      </c>
    </row>
    <row r="52" spans="1:3" x14ac:dyDescent="0.25">
      <c r="A52" s="65"/>
      <c r="B52" s="65"/>
      <c r="C52" s="12" t="s">
        <v>186</v>
      </c>
    </row>
    <row r="53" spans="1:3" x14ac:dyDescent="0.25">
      <c r="A53" s="65"/>
      <c r="B53" s="65"/>
      <c r="C53" s="12" t="s">
        <v>187</v>
      </c>
    </row>
    <row r="54" spans="1:3" x14ac:dyDescent="0.25">
      <c r="A54" s="65"/>
      <c r="B54" s="65"/>
      <c r="C54" s="12" t="s">
        <v>188</v>
      </c>
    </row>
    <row r="55" spans="1:3" x14ac:dyDescent="0.25">
      <c r="A55" s="65"/>
      <c r="B55" s="65"/>
      <c r="C55" s="12" t="s">
        <v>189</v>
      </c>
    </row>
    <row r="56" spans="1:3" x14ac:dyDescent="0.25">
      <c r="A56" s="65"/>
      <c r="B56" s="65"/>
      <c r="C56" s="12" t="s">
        <v>190</v>
      </c>
    </row>
    <row r="57" spans="1:3" x14ac:dyDescent="0.25">
      <c r="A57" s="65"/>
      <c r="B57" s="65"/>
      <c r="C57" s="12" t="s">
        <v>191</v>
      </c>
    </row>
    <row r="58" spans="1:3" x14ac:dyDescent="0.25">
      <c r="A58" s="65"/>
      <c r="B58" s="65"/>
      <c r="C58" s="13" t="s">
        <v>193</v>
      </c>
    </row>
    <row r="59" spans="1:3" x14ac:dyDescent="0.25">
      <c r="A59" s="65"/>
      <c r="B59" s="65"/>
      <c r="C59" s="13" t="s">
        <v>194</v>
      </c>
    </row>
    <row r="60" spans="1:3" x14ac:dyDescent="0.25">
      <c r="A60" s="65"/>
      <c r="B60" s="65"/>
      <c r="C60" s="13" t="s">
        <v>195</v>
      </c>
    </row>
    <row r="61" spans="1:3" x14ac:dyDescent="0.25">
      <c r="A61" s="65"/>
      <c r="B61" s="65"/>
      <c r="C61" s="13" t="s">
        <v>196</v>
      </c>
    </row>
    <row r="62" spans="1:3" x14ac:dyDescent="0.25">
      <c r="A62" s="65"/>
      <c r="B62" s="65"/>
      <c r="C62" s="13" t="s">
        <v>197</v>
      </c>
    </row>
    <row r="63" spans="1:3" x14ac:dyDescent="0.25">
      <c r="A63" s="65"/>
      <c r="B63" s="65"/>
      <c r="C63" s="13" t="s">
        <v>198</v>
      </c>
    </row>
    <row r="64" spans="1:3" x14ac:dyDescent="0.25">
      <c r="A64" s="65"/>
      <c r="B64" s="65"/>
      <c r="C64" s="13" t="s">
        <v>199</v>
      </c>
    </row>
    <row r="65" spans="1:3" x14ac:dyDescent="0.25">
      <c r="A65" s="65"/>
      <c r="B65" s="65"/>
      <c r="C65" s="13" t="s">
        <v>200</v>
      </c>
    </row>
    <row r="66" spans="1:3" x14ac:dyDescent="0.25">
      <c r="A66" s="65"/>
      <c r="B66" s="65"/>
      <c r="C66" s="13" t="s">
        <v>201</v>
      </c>
    </row>
    <row r="67" spans="1:3" x14ac:dyDescent="0.25">
      <c r="A67" s="65"/>
      <c r="B67" s="65"/>
      <c r="C67" s="13" t="s">
        <v>202</v>
      </c>
    </row>
    <row r="68" spans="1:3" x14ac:dyDescent="0.25">
      <c r="A68" s="65"/>
      <c r="B68" s="65"/>
      <c r="C68" s="13" t="s">
        <v>203</v>
      </c>
    </row>
    <row r="69" spans="1:3" x14ac:dyDescent="0.25">
      <c r="A69" s="65" t="s">
        <v>273</v>
      </c>
      <c r="B69" s="65" t="s">
        <v>272</v>
      </c>
      <c r="C69" s="23" t="s">
        <v>36</v>
      </c>
    </row>
    <row r="70" spans="1:3" x14ac:dyDescent="0.25">
      <c r="A70" s="65"/>
      <c r="B70" s="65"/>
      <c r="C70" s="23" t="s">
        <v>37</v>
      </c>
    </row>
    <row r="71" spans="1:3" x14ac:dyDescent="0.25">
      <c r="A71" s="65"/>
      <c r="B71" s="65"/>
      <c r="C71" s="23" t="s">
        <v>38</v>
      </c>
    </row>
    <row r="72" spans="1:3" x14ac:dyDescent="0.25">
      <c r="A72" s="65"/>
      <c r="B72" s="65"/>
      <c r="C72" s="23" t="s">
        <v>39</v>
      </c>
    </row>
    <row r="73" spans="1:3" x14ac:dyDescent="0.25">
      <c r="A73" s="65"/>
      <c r="B73" s="65"/>
      <c r="C73" s="23" t="s">
        <v>40</v>
      </c>
    </row>
    <row r="74" spans="1:3" x14ac:dyDescent="0.25">
      <c r="A74" s="65"/>
      <c r="B74" s="65"/>
      <c r="C74" s="23" t="s">
        <v>41</v>
      </c>
    </row>
    <row r="75" spans="1:3" x14ac:dyDescent="0.25">
      <c r="A75" s="65"/>
      <c r="B75" s="65"/>
      <c r="C75" s="23" t="s">
        <v>83</v>
      </c>
    </row>
    <row r="76" spans="1:3" x14ac:dyDescent="0.25">
      <c r="A76" s="65"/>
      <c r="B76" s="65"/>
      <c r="C76" s="23" t="s">
        <v>47</v>
      </c>
    </row>
    <row r="77" spans="1:3" x14ac:dyDescent="0.25">
      <c r="A77" s="65"/>
      <c r="B77" s="65"/>
      <c r="C77" s="23" t="s">
        <v>42</v>
      </c>
    </row>
    <row r="78" spans="1:3" x14ac:dyDescent="0.25">
      <c r="A78" s="65"/>
      <c r="B78" s="65"/>
      <c r="C78" s="23" t="s">
        <v>43</v>
      </c>
    </row>
    <row r="79" spans="1:3" x14ac:dyDescent="0.25">
      <c r="A79" s="65"/>
      <c r="B79" s="65"/>
      <c r="C79" s="23" t="s">
        <v>44</v>
      </c>
    </row>
    <row r="80" spans="1:3" x14ac:dyDescent="0.25">
      <c r="A80" s="65"/>
      <c r="B80" s="65"/>
      <c r="C80" s="23" t="s">
        <v>45</v>
      </c>
    </row>
    <row r="81" spans="1:3" x14ac:dyDescent="0.25">
      <c r="A81" s="65"/>
      <c r="B81" s="65"/>
      <c r="C81" s="23" t="s">
        <v>46</v>
      </c>
    </row>
    <row r="82" spans="1:3" x14ac:dyDescent="0.25">
      <c r="A82" s="65"/>
      <c r="B82" s="65"/>
      <c r="C82" s="24" t="s">
        <v>24</v>
      </c>
    </row>
    <row r="83" spans="1:3" x14ac:dyDescent="0.25">
      <c r="A83" s="65"/>
      <c r="B83" s="65"/>
      <c r="C83" s="24" t="s">
        <v>25</v>
      </c>
    </row>
    <row r="84" spans="1:3" x14ac:dyDescent="0.25">
      <c r="A84" s="65"/>
      <c r="B84" s="65"/>
      <c r="C84" s="24" t="s">
        <v>26</v>
      </c>
    </row>
    <row r="85" spans="1:3" x14ac:dyDescent="0.25">
      <c r="A85" s="65"/>
      <c r="B85" s="65"/>
      <c r="C85" s="24" t="s">
        <v>27</v>
      </c>
    </row>
    <row r="86" spans="1:3" x14ac:dyDescent="0.25">
      <c r="A86" s="65"/>
      <c r="B86" s="65"/>
      <c r="C86" s="24" t="s">
        <v>28</v>
      </c>
    </row>
    <row r="87" spans="1:3" x14ac:dyDescent="0.25">
      <c r="A87" s="65"/>
      <c r="B87" s="65"/>
      <c r="C87" s="24" t="s">
        <v>29</v>
      </c>
    </row>
    <row r="88" spans="1:3" x14ac:dyDescent="0.25">
      <c r="A88" s="65"/>
      <c r="B88" s="65"/>
      <c r="C88" s="24" t="s">
        <v>82</v>
      </c>
    </row>
    <row r="89" spans="1:3" x14ac:dyDescent="0.25">
      <c r="A89" s="65"/>
      <c r="B89" s="65"/>
      <c r="C89" s="24" t="s">
        <v>30</v>
      </c>
    </row>
    <row r="90" spans="1:3" x14ac:dyDescent="0.25">
      <c r="A90" s="65"/>
      <c r="B90" s="65"/>
      <c r="C90" s="24" t="s">
        <v>31</v>
      </c>
    </row>
    <row r="91" spans="1:3" x14ac:dyDescent="0.25">
      <c r="A91" s="65"/>
      <c r="B91" s="65"/>
      <c r="C91" s="24" t="s">
        <v>32</v>
      </c>
    </row>
    <row r="92" spans="1:3" x14ac:dyDescent="0.25">
      <c r="A92" s="65"/>
      <c r="B92" s="65"/>
      <c r="C92" s="24" t="s">
        <v>33</v>
      </c>
    </row>
    <row r="93" spans="1:3" x14ac:dyDescent="0.25">
      <c r="A93" s="65"/>
      <c r="B93" s="65"/>
      <c r="C93" s="24" t="s">
        <v>34</v>
      </c>
    </row>
    <row r="94" spans="1:3" x14ac:dyDescent="0.25">
      <c r="A94" s="65"/>
      <c r="B94" s="65"/>
      <c r="C94" s="24" t="s">
        <v>35</v>
      </c>
    </row>
    <row r="95" spans="1:3" x14ac:dyDescent="0.25">
      <c r="A95" s="65" t="s">
        <v>267</v>
      </c>
      <c r="B95" s="65" t="s">
        <v>265</v>
      </c>
      <c r="C95" s="15" t="s">
        <v>162</v>
      </c>
    </row>
    <row r="96" spans="1:3" x14ac:dyDescent="0.25">
      <c r="A96" s="65"/>
      <c r="B96" s="65"/>
      <c r="C96" s="15" t="s">
        <v>163</v>
      </c>
    </row>
    <row r="97" spans="1:3" x14ac:dyDescent="0.25">
      <c r="A97" s="65"/>
      <c r="B97" s="65"/>
      <c r="C97" s="15" t="s">
        <v>164</v>
      </c>
    </row>
    <row r="98" spans="1:3" x14ac:dyDescent="0.25">
      <c r="A98" s="65"/>
      <c r="B98" s="65"/>
      <c r="C98" s="15" t="s">
        <v>165</v>
      </c>
    </row>
    <row r="99" spans="1:3" x14ac:dyDescent="0.25">
      <c r="A99" s="65"/>
      <c r="B99" s="65"/>
      <c r="C99" s="15" t="s">
        <v>166</v>
      </c>
    </row>
    <row r="100" spans="1:3" x14ac:dyDescent="0.25">
      <c r="A100" s="65"/>
      <c r="B100" s="65"/>
      <c r="C100" s="15" t="s">
        <v>167</v>
      </c>
    </row>
    <row r="101" spans="1:3" x14ac:dyDescent="0.25">
      <c r="A101" s="65"/>
      <c r="B101" s="65"/>
      <c r="C101" s="15" t="s">
        <v>168</v>
      </c>
    </row>
    <row r="102" spans="1:3" x14ac:dyDescent="0.25">
      <c r="A102" s="65"/>
      <c r="B102" s="65"/>
      <c r="C102" s="15" t="s">
        <v>169</v>
      </c>
    </row>
    <row r="103" spans="1:3" x14ac:dyDescent="0.25">
      <c r="A103" s="65"/>
      <c r="B103" s="65"/>
      <c r="C103" s="15" t="s">
        <v>170</v>
      </c>
    </row>
    <row r="104" spans="1:3" x14ac:dyDescent="0.25">
      <c r="A104" s="65"/>
      <c r="B104" s="65"/>
      <c r="C104" s="15" t="s">
        <v>171</v>
      </c>
    </row>
    <row r="105" spans="1:3" x14ac:dyDescent="0.25">
      <c r="A105" s="65"/>
      <c r="B105" s="65"/>
      <c r="C105" s="15" t="s">
        <v>172</v>
      </c>
    </row>
    <row r="106" spans="1:3" x14ac:dyDescent="0.25">
      <c r="A106" s="65"/>
      <c r="B106" s="65"/>
      <c r="C106" s="15" t="s">
        <v>173</v>
      </c>
    </row>
    <row r="107" spans="1:3" x14ac:dyDescent="0.25">
      <c r="A107" s="65"/>
      <c r="B107" s="65"/>
      <c r="C107" s="15" t="s">
        <v>174</v>
      </c>
    </row>
    <row r="108" spans="1:3" x14ac:dyDescent="0.25">
      <c r="A108" s="65"/>
      <c r="B108" s="65"/>
      <c r="C108" s="15" t="s">
        <v>175</v>
      </c>
    </row>
    <row r="109" spans="1:3" x14ac:dyDescent="0.25">
      <c r="A109" s="65"/>
      <c r="B109" s="65"/>
      <c r="C109" s="15" t="s">
        <v>176</v>
      </c>
    </row>
    <row r="110" spans="1:3" x14ac:dyDescent="0.25">
      <c r="A110" s="65"/>
      <c r="B110" s="65"/>
      <c r="C110" s="15" t="s">
        <v>177</v>
      </c>
    </row>
    <row r="111" spans="1:3" x14ac:dyDescent="0.25">
      <c r="A111" s="65"/>
      <c r="B111" s="65"/>
      <c r="C111" s="15" t="s">
        <v>178</v>
      </c>
    </row>
    <row r="112" spans="1:3" x14ac:dyDescent="0.25">
      <c r="A112" s="65"/>
      <c r="B112" s="65"/>
      <c r="C112" s="15" t="s">
        <v>179</v>
      </c>
    </row>
    <row r="113" spans="1:3" x14ac:dyDescent="0.25">
      <c r="A113" s="65"/>
      <c r="B113" s="65"/>
      <c r="C113" s="15" t="s">
        <v>180</v>
      </c>
    </row>
    <row r="114" spans="1:3" ht="15" customHeight="1" x14ac:dyDescent="0.25">
      <c r="A114" s="71" t="s">
        <v>266</v>
      </c>
      <c r="B114" s="65" t="s">
        <v>245</v>
      </c>
      <c r="C114" s="16" t="s">
        <v>161</v>
      </c>
    </row>
    <row r="115" spans="1:3" x14ac:dyDescent="0.25">
      <c r="A115" s="72"/>
      <c r="B115" s="65"/>
      <c r="C115" s="17" t="s">
        <v>105</v>
      </c>
    </row>
    <row r="116" spans="1:3" x14ac:dyDescent="0.25">
      <c r="A116" s="72"/>
      <c r="B116" s="65"/>
      <c r="C116" s="17" t="s">
        <v>106</v>
      </c>
    </row>
    <row r="117" spans="1:3" x14ac:dyDescent="0.25">
      <c r="A117" s="72"/>
      <c r="B117" s="65"/>
      <c r="C117" s="17" t="s">
        <v>107</v>
      </c>
    </row>
    <row r="118" spans="1:3" x14ac:dyDescent="0.25">
      <c r="A118" s="72"/>
      <c r="B118" s="65"/>
      <c r="C118" s="17" t="s">
        <v>108</v>
      </c>
    </row>
    <row r="119" spans="1:3" x14ac:dyDescent="0.25">
      <c r="A119" s="72"/>
      <c r="B119" s="65"/>
      <c r="C119" s="17" t="s">
        <v>109</v>
      </c>
    </row>
    <row r="120" spans="1:3" x14ac:dyDescent="0.25">
      <c r="A120" s="72"/>
      <c r="B120" s="65"/>
      <c r="C120" s="17" t="s">
        <v>110</v>
      </c>
    </row>
    <row r="121" spans="1:3" x14ac:dyDescent="0.25">
      <c r="A121" s="72"/>
      <c r="B121" s="65"/>
      <c r="C121" s="17" t="s">
        <v>111</v>
      </c>
    </row>
    <row r="122" spans="1:3" x14ac:dyDescent="0.25">
      <c r="A122" s="72"/>
      <c r="B122" s="65"/>
      <c r="C122" s="17" t="s">
        <v>112</v>
      </c>
    </row>
    <row r="123" spans="1:3" x14ac:dyDescent="0.25">
      <c r="A123" s="72"/>
      <c r="B123" s="65"/>
      <c r="C123" s="17" t="s">
        <v>113</v>
      </c>
    </row>
    <row r="124" spans="1:3" x14ac:dyDescent="0.25">
      <c r="A124" s="72"/>
      <c r="B124" s="65"/>
      <c r="C124" s="17" t="s">
        <v>114</v>
      </c>
    </row>
    <row r="125" spans="1:3" x14ac:dyDescent="0.25">
      <c r="A125" s="72"/>
      <c r="B125" s="65"/>
      <c r="C125" s="17" t="s">
        <v>115</v>
      </c>
    </row>
    <row r="126" spans="1:3" x14ac:dyDescent="0.25">
      <c r="A126" s="72"/>
      <c r="B126" s="65"/>
      <c r="C126" s="17" t="s">
        <v>116</v>
      </c>
    </row>
    <row r="127" spans="1:3" x14ac:dyDescent="0.25">
      <c r="A127" s="72"/>
      <c r="B127" s="65"/>
      <c r="C127" s="17" t="s">
        <v>117</v>
      </c>
    </row>
    <row r="128" spans="1:3" x14ac:dyDescent="0.25">
      <c r="A128" s="72"/>
      <c r="B128" s="65"/>
      <c r="C128" s="17" t="s">
        <v>118</v>
      </c>
    </row>
    <row r="129" spans="1:3" x14ac:dyDescent="0.25">
      <c r="A129" s="72"/>
      <c r="B129" s="65"/>
      <c r="C129" s="17" t="s">
        <v>119</v>
      </c>
    </row>
    <row r="130" spans="1:3" x14ac:dyDescent="0.25">
      <c r="A130" s="72"/>
      <c r="B130" s="65"/>
      <c r="C130" s="17" t="s">
        <v>120</v>
      </c>
    </row>
    <row r="131" spans="1:3" x14ac:dyDescent="0.25">
      <c r="A131" s="72"/>
      <c r="B131" s="65"/>
      <c r="C131" s="17" t="s">
        <v>121</v>
      </c>
    </row>
    <row r="132" spans="1:3" x14ac:dyDescent="0.25">
      <c r="A132" s="72"/>
      <c r="B132" s="65"/>
      <c r="C132" s="17" t="s">
        <v>122</v>
      </c>
    </row>
    <row r="133" spans="1:3" x14ac:dyDescent="0.25">
      <c r="A133" s="72"/>
      <c r="B133" s="65"/>
      <c r="C133" s="17" t="s">
        <v>123</v>
      </c>
    </row>
    <row r="134" spans="1:3" x14ac:dyDescent="0.25">
      <c r="A134" s="72"/>
      <c r="B134" s="65"/>
      <c r="C134" s="17" t="s">
        <v>124</v>
      </c>
    </row>
    <row r="135" spans="1:3" x14ac:dyDescent="0.25">
      <c r="A135" s="72"/>
      <c r="B135" s="65"/>
      <c r="C135" s="17" t="s">
        <v>125</v>
      </c>
    </row>
    <row r="136" spans="1:3" ht="15" customHeight="1" x14ac:dyDescent="0.25">
      <c r="A136" s="72"/>
      <c r="B136" s="65" t="s">
        <v>246</v>
      </c>
      <c r="C136" s="18" t="s">
        <v>127</v>
      </c>
    </row>
    <row r="137" spans="1:3" x14ac:dyDescent="0.25">
      <c r="A137" s="72"/>
      <c r="B137" s="65"/>
      <c r="C137" s="18" t="s">
        <v>128</v>
      </c>
    </row>
    <row r="138" spans="1:3" x14ac:dyDescent="0.25">
      <c r="A138" s="72"/>
      <c r="B138" s="65"/>
      <c r="C138" s="18" t="s">
        <v>129</v>
      </c>
    </row>
    <row r="139" spans="1:3" x14ac:dyDescent="0.25">
      <c r="A139" s="72"/>
      <c r="B139" s="65"/>
      <c r="C139" s="18" t="s">
        <v>130</v>
      </c>
    </row>
    <row r="140" spans="1:3" x14ac:dyDescent="0.25">
      <c r="A140" s="72"/>
      <c r="B140" s="65"/>
      <c r="C140" s="18" t="s">
        <v>131</v>
      </c>
    </row>
    <row r="141" spans="1:3" x14ac:dyDescent="0.25">
      <c r="A141" s="72"/>
      <c r="B141" s="65"/>
      <c r="C141" s="18" t="s">
        <v>132</v>
      </c>
    </row>
    <row r="142" spans="1:3" x14ac:dyDescent="0.25">
      <c r="A142" s="72"/>
      <c r="B142" s="65"/>
      <c r="C142" s="18" t="s">
        <v>133</v>
      </c>
    </row>
    <row r="143" spans="1:3" x14ac:dyDescent="0.25">
      <c r="A143" s="72"/>
      <c r="B143" s="65"/>
      <c r="C143" s="18" t="s">
        <v>134</v>
      </c>
    </row>
    <row r="144" spans="1:3" x14ac:dyDescent="0.25">
      <c r="A144" s="72"/>
      <c r="B144" s="65"/>
      <c r="C144" s="18" t="s">
        <v>135</v>
      </c>
    </row>
    <row r="145" spans="1:3" x14ac:dyDescent="0.25">
      <c r="A145" s="72"/>
      <c r="B145" s="65"/>
      <c r="C145" s="18" t="s">
        <v>136</v>
      </c>
    </row>
    <row r="146" spans="1:3" x14ac:dyDescent="0.25">
      <c r="A146" s="72"/>
      <c r="B146" s="65"/>
      <c r="C146" s="18" t="s">
        <v>137</v>
      </c>
    </row>
    <row r="147" spans="1:3" x14ac:dyDescent="0.25">
      <c r="A147" s="72"/>
      <c r="B147" s="65"/>
      <c r="C147" s="18" t="s">
        <v>138</v>
      </c>
    </row>
    <row r="148" spans="1:3" x14ac:dyDescent="0.25">
      <c r="A148" s="72"/>
      <c r="B148" s="65"/>
      <c r="C148" s="18" t="s">
        <v>152</v>
      </c>
    </row>
    <row r="149" spans="1:3" x14ac:dyDescent="0.25">
      <c r="A149" s="72"/>
      <c r="B149" s="65"/>
      <c r="C149" s="18" t="s">
        <v>140</v>
      </c>
    </row>
    <row r="150" spans="1:3" x14ac:dyDescent="0.25">
      <c r="A150" s="72"/>
      <c r="B150" s="65"/>
      <c r="C150" s="18" t="s">
        <v>141</v>
      </c>
    </row>
    <row r="151" spans="1:3" x14ac:dyDescent="0.25">
      <c r="A151" s="72"/>
      <c r="B151" s="65"/>
      <c r="C151" s="18" t="s">
        <v>142</v>
      </c>
    </row>
    <row r="152" spans="1:3" x14ac:dyDescent="0.25">
      <c r="A152" s="72"/>
      <c r="B152" s="65"/>
      <c r="C152" s="18" t="s">
        <v>143</v>
      </c>
    </row>
    <row r="153" spans="1:3" x14ac:dyDescent="0.25">
      <c r="A153" s="72"/>
      <c r="B153" s="65"/>
      <c r="C153" s="18" t="s">
        <v>144</v>
      </c>
    </row>
    <row r="154" spans="1:3" x14ac:dyDescent="0.25">
      <c r="A154" s="72"/>
      <c r="B154" s="65"/>
      <c r="C154" s="18" t="s">
        <v>145</v>
      </c>
    </row>
    <row r="155" spans="1:3" x14ac:dyDescent="0.25">
      <c r="A155" s="72"/>
      <c r="B155" s="65"/>
      <c r="C155" s="18" t="s">
        <v>146</v>
      </c>
    </row>
    <row r="156" spans="1:3" x14ac:dyDescent="0.25">
      <c r="A156" s="72"/>
      <c r="B156" s="65"/>
      <c r="C156" s="18" t="s">
        <v>147</v>
      </c>
    </row>
    <row r="157" spans="1:3" x14ac:dyDescent="0.25">
      <c r="A157" s="72"/>
      <c r="B157" s="65"/>
      <c r="C157" s="18" t="s">
        <v>148</v>
      </c>
    </row>
    <row r="158" spans="1:3" x14ac:dyDescent="0.25">
      <c r="A158" s="72"/>
      <c r="B158" s="65"/>
      <c r="C158" s="18" t="s">
        <v>149</v>
      </c>
    </row>
    <row r="159" spans="1:3" x14ac:dyDescent="0.25">
      <c r="A159" s="72"/>
      <c r="B159" s="65"/>
      <c r="C159" s="18" t="s">
        <v>150</v>
      </c>
    </row>
    <row r="160" spans="1:3" x14ac:dyDescent="0.25">
      <c r="A160" s="72"/>
      <c r="B160" s="65"/>
      <c r="C160" s="18" t="s">
        <v>151</v>
      </c>
    </row>
    <row r="161" spans="1:3" x14ac:dyDescent="0.25">
      <c r="A161" s="72"/>
      <c r="B161" s="65"/>
      <c r="C161" s="64" t="s">
        <v>153</v>
      </c>
    </row>
    <row r="162" spans="1:3" x14ac:dyDescent="0.25">
      <c r="A162" s="72"/>
      <c r="B162" s="65"/>
      <c r="C162" s="64" t="s">
        <v>154</v>
      </c>
    </row>
    <row r="163" spans="1:3" x14ac:dyDescent="0.25">
      <c r="A163" s="72"/>
      <c r="B163" s="65"/>
      <c r="C163" s="64" t="s">
        <v>155</v>
      </c>
    </row>
    <row r="164" spans="1:3" x14ac:dyDescent="0.25">
      <c r="A164" s="72"/>
      <c r="B164" s="65"/>
      <c r="C164" s="64" t="s">
        <v>156</v>
      </c>
    </row>
    <row r="165" spans="1:3" x14ac:dyDescent="0.25">
      <c r="A165" s="72"/>
      <c r="B165" s="65"/>
      <c r="C165" s="64" t="s">
        <v>139</v>
      </c>
    </row>
    <row r="166" spans="1:3" x14ac:dyDescent="0.25">
      <c r="A166" s="72"/>
      <c r="B166" s="65"/>
      <c r="C166" s="64" t="s">
        <v>157</v>
      </c>
    </row>
    <row r="167" spans="1:3" ht="30" x14ac:dyDescent="0.25">
      <c r="A167" s="72"/>
      <c r="B167" s="65"/>
      <c r="C167" s="64" t="s">
        <v>158</v>
      </c>
    </row>
    <row r="168" spans="1:3" ht="30" x14ac:dyDescent="0.25">
      <c r="A168" s="72"/>
      <c r="B168" s="65"/>
      <c r="C168" s="64" t="s">
        <v>159</v>
      </c>
    </row>
    <row r="169" spans="1:3" ht="30" x14ac:dyDescent="0.25">
      <c r="A169" s="73"/>
      <c r="B169" s="65"/>
      <c r="C169" s="64" t="s">
        <v>160</v>
      </c>
    </row>
    <row r="170" spans="1:3" x14ac:dyDescent="0.25">
      <c r="A170" s="65" t="s">
        <v>275</v>
      </c>
      <c r="B170" s="65" t="s">
        <v>274</v>
      </c>
      <c r="C170" s="14" t="s">
        <v>86</v>
      </c>
    </row>
    <row r="171" spans="1:3" x14ac:dyDescent="0.25">
      <c r="A171" s="65"/>
      <c r="B171" s="65"/>
      <c r="C171" s="14" t="s">
        <v>87</v>
      </c>
    </row>
    <row r="172" spans="1:3" x14ac:dyDescent="0.25">
      <c r="A172" s="65"/>
      <c r="B172" s="65"/>
      <c r="C172" s="14" t="s">
        <v>88</v>
      </c>
    </row>
    <row r="173" spans="1:3" x14ac:dyDescent="0.25">
      <c r="A173" s="65"/>
      <c r="B173" s="65"/>
      <c r="C173" s="14" t="s">
        <v>89</v>
      </c>
    </row>
    <row r="174" spans="1:3" x14ac:dyDescent="0.25">
      <c r="A174" s="65"/>
      <c r="B174" s="65"/>
      <c r="C174" s="14" t="s">
        <v>90</v>
      </c>
    </row>
    <row r="175" spans="1:3" x14ac:dyDescent="0.25">
      <c r="A175" s="65"/>
      <c r="B175" s="65"/>
      <c r="C175" s="14" t="s">
        <v>91</v>
      </c>
    </row>
    <row r="176" spans="1:3" x14ac:dyDescent="0.25">
      <c r="A176" s="65"/>
      <c r="B176" s="65"/>
      <c r="C176" s="14" t="s">
        <v>92</v>
      </c>
    </row>
    <row r="177" spans="1:3" x14ac:dyDescent="0.25">
      <c r="A177" s="65"/>
      <c r="B177" s="65"/>
      <c r="C177" s="14" t="s">
        <v>93</v>
      </c>
    </row>
    <row r="178" spans="1:3" x14ac:dyDescent="0.25">
      <c r="A178" s="65"/>
      <c r="B178" s="65"/>
      <c r="C178" s="14" t="s">
        <v>94</v>
      </c>
    </row>
    <row r="179" spans="1:3" x14ac:dyDescent="0.25">
      <c r="A179" s="65"/>
      <c r="B179" s="65"/>
      <c r="C179" s="14" t="s">
        <v>95</v>
      </c>
    </row>
    <row r="180" spans="1:3" x14ac:dyDescent="0.25">
      <c r="A180" s="65"/>
      <c r="B180" s="65"/>
      <c r="C180" s="14" t="s">
        <v>84</v>
      </c>
    </row>
    <row r="181" spans="1:3" x14ac:dyDescent="0.25">
      <c r="A181" s="65"/>
      <c r="B181" s="65"/>
      <c r="C181" s="14" t="s">
        <v>85</v>
      </c>
    </row>
    <row r="182" spans="1:3" x14ac:dyDescent="0.25">
      <c r="A182" s="65"/>
      <c r="B182" s="65"/>
      <c r="C182" s="14" t="s">
        <v>96</v>
      </c>
    </row>
    <row r="183" spans="1:3" x14ac:dyDescent="0.25">
      <c r="A183" s="65"/>
      <c r="B183" s="65"/>
      <c r="C183" s="14" t="s">
        <v>97</v>
      </c>
    </row>
    <row r="184" spans="1:3" x14ac:dyDescent="0.25">
      <c r="A184" s="65"/>
      <c r="B184" s="65"/>
      <c r="C184" s="14" t="s">
        <v>98</v>
      </c>
    </row>
    <row r="185" spans="1:3" x14ac:dyDescent="0.25">
      <c r="A185" s="65"/>
      <c r="B185" s="65"/>
      <c r="C185" s="14" t="s">
        <v>99</v>
      </c>
    </row>
    <row r="186" spans="1:3" x14ac:dyDescent="0.25">
      <c r="A186" s="65"/>
      <c r="B186" s="65"/>
      <c r="C186" s="14" t="s">
        <v>100</v>
      </c>
    </row>
    <row r="187" spans="1:3" x14ac:dyDescent="0.25">
      <c r="A187" s="65"/>
      <c r="B187" s="65"/>
      <c r="C187" s="14" t="s">
        <v>101</v>
      </c>
    </row>
    <row r="188" spans="1:3" x14ac:dyDescent="0.25">
      <c r="A188" s="65"/>
      <c r="B188" s="65"/>
      <c r="C188" s="14" t="s">
        <v>102</v>
      </c>
    </row>
    <row r="189" spans="1:3" x14ac:dyDescent="0.25">
      <c r="A189" s="65"/>
      <c r="B189" s="65"/>
      <c r="C189" s="14" t="s">
        <v>103</v>
      </c>
    </row>
    <row r="190" spans="1:3" x14ac:dyDescent="0.25">
      <c r="A190" s="65"/>
      <c r="B190" s="65"/>
      <c r="C190" s="14" t="s">
        <v>104</v>
      </c>
    </row>
    <row r="191" spans="1:3" x14ac:dyDescent="0.25">
      <c r="A191" s="65" t="s">
        <v>277</v>
      </c>
      <c r="B191" s="65" t="s">
        <v>278</v>
      </c>
      <c r="C191" s="62" t="s">
        <v>247</v>
      </c>
    </row>
    <row r="192" spans="1:3" x14ac:dyDescent="0.25">
      <c r="A192" s="65"/>
      <c r="B192" s="65"/>
      <c r="C192" s="62" t="s">
        <v>276</v>
      </c>
    </row>
    <row r="193" spans="1:3" x14ac:dyDescent="0.25">
      <c r="A193" s="65"/>
      <c r="B193" s="65"/>
      <c r="C193" s="62" t="s">
        <v>249</v>
      </c>
    </row>
    <row r="194" spans="1:3" x14ac:dyDescent="0.25">
      <c r="A194" s="65"/>
      <c r="B194" s="65"/>
      <c r="C194" s="62" t="s">
        <v>250</v>
      </c>
    </row>
    <row r="195" spans="1:3" x14ac:dyDescent="0.25">
      <c r="A195" s="65"/>
      <c r="B195" s="65"/>
      <c r="C195" s="62" t="s">
        <v>61</v>
      </c>
    </row>
    <row r="196" spans="1:3" x14ac:dyDescent="0.25">
      <c r="A196" s="65"/>
      <c r="B196" s="65"/>
      <c r="C196" s="62" t="s">
        <v>48</v>
      </c>
    </row>
    <row r="197" spans="1:3" x14ac:dyDescent="0.25">
      <c r="A197" s="65"/>
      <c r="B197" s="65"/>
      <c r="C197" s="62" t="s">
        <v>53</v>
      </c>
    </row>
    <row r="198" spans="1:3" x14ac:dyDescent="0.25">
      <c r="A198" s="65"/>
      <c r="B198" s="65"/>
      <c r="C198" s="62" t="s">
        <v>54</v>
      </c>
    </row>
    <row r="199" spans="1:3" x14ac:dyDescent="0.25">
      <c r="A199" s="65"/>
      <c r="B199" s="65"/>
      <c r="C199" s="62" t="s">
        <v>55</v>
      </c>
    </row>
    <row r="200" spans="1:3" x14ac:dyDescent="0.25">
      <c r="A200" s="65"/>
      <c r="B200" s="65"/>
      <c r="C200" s="62" t="s">
        <v>71</v>
      </c>
    </row>
    <row r="201" spans="1:3" x14ac:dyDescent="0.25">
      <c r="A201" s="65"/>
      <c r="B201" s="65"/>
      <c r="C201" s="62" t="s">
        <v>56</v>
      </c>
    </row>
    <row r="202" spans="1:3" x14ac:dyDescent="0.25">
      <c r="A202" s="65"/>
      <c r="B202" s="65"/>
      <c r="C202" s="63" t="s">
        <v>72</v>
      </c>
    </row>
    <row r="203" spans="1:3" x14ac:dyDescent="0.25">
      <c r="A203" s="65"/>
      <c r="B203" s="65"/>
      <c r="C203" s="63" t="s">
        <v>57</v>
      </c>
    </row>
    <row r="204" spans="1:3" x14ac:dyDescent="0.25">
      <c r="A204" s="65"/>
      <c r="B204" s="65"/>
      <c r="C204" s="63" t="s">
        <v>58</v>
      </c>
    </row>
    <row r="205" spans="1:3" x14ac:dyDescent="0.25">
      <c r="A205" s="65"/>
      <c r="B205" s="65"/>
      <c r="C205" s="63" t="s">
        <v>59</v>
      </c>
    </row>
    <row r="206" spans="1:3" x14ac:dyDescent="0.25">
      <c r="A206" s="65"/>
      <c r="B206" s="65"/>
      <c r="C206" s="63" t="s">
        <v>223</v>
      </c>
    </row>
    <row r="207" spans="1:3" x14ac:dyDescent="0.25">
      <c r="C207" s="61"/>
    </row>
    <row r="208" spans="1:3" x14ac:dyDescent="0.25">
      <c r="C208" s="61"/>
    </row>
    <row r="209" spans="3:3" x14ac:dyDescent="0.25">
      <c r="C209" s="61"/>
    </row>
  </sheetData>
  <mergeCells count="21">
    <mergeCell ref="A1:C1"/>
    <mergeCell ref="A3:B4"/>
    <mergeCell ref="A114:A169"/>
    <mergeCell ref="B191:B206"/>
    <mergeCell ref="A191:A206"/>
    <mergeCell ref="A69:A94"/>
    <mergeCell ref="A170:A190"/>
    <mergeCell ref="A95:A113"/>
    <mergeCell ref="B5:B20"/>
    <mergeCell ref="A5:A20"/>
    <mergeCell ref="A21:A37"/>
    <mergeCell ref="A38:A46"/>
    <mergeCell ref="A47:A68"/>
    <mergeCell ref="B95:B113"/>
    <mergeCell ref="B114:B135"/>
    <mergeCell ref="B136:B169"/>
    <mergeCell ref="B21:B37"/>
    <mergeCell ref="B38:B46"/>
    <mergeCell ref="B47:B68"/>
    <mergeCell ref="B69:B94"/>
    <mergeCell ref="B170:B19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3B49B-2619-4966-928D-7542A1F77061}">
  <dimension ref="A1:X119"/>
  <sheetViews>
    <sheetView topLeftCell="J1" workbookViewId="0">
      <selection activeCell="Q135" sqref="Q135"/>
    </sheetView>
  </sheetViews>
  <sheetFormatPr defaultRowHeight="15" x14ac:dyDescent="0.25"/>
  <cols>
    <col min="1" max="1" width="16" bestFit="1" customWidth="1"/>
    <col min="2" max="2" width="31.85546875" bestFit="1" customWidth="1"/>
    <col min="3" max="3" width="13" customWidth="1"/>
    <col min="4" max="4" width="16.42578125" customWidth="1"/>
    <col min="5" max="5" width="13.5703125" customWidth="1"/>
    <col min="6" max="6" width="11.7109375" bestFit="1" customWidth="1"/>
    <col min="7" max="7" width="21.85546875" customWidth="1"/>
    <col min="8" max="8" width="12.85546875" customWidth="1"/>
    <col min="9" max="10" width="29.7109375" customWidth="1"/>
    <col min="11" max="11" width="28.7109375" customWidth="1"/>
    <col min="12" max="12" width="6.42578125" customWidth="1"/>
    <col min="13" max="13" width="7.7109375" bestFit="1" customWidth="1"/>
    <col min="14" max="14" width="21.28515625" customWidth="1"/>
    <col min="15" max="15" width="27" customWidth="1"/>
    <col min="16" max="16" width="30" customWidth="1"/>
    <col min="17" max="17" width="35.85546875" customWidth="1"/>
    <col min="18" max="18" width="16.85546875" customWidth="1"/>
    <col min="19" max="19" width="7.85546875" customWidth="1"/>
    <col min="20" max="20" width="8" customWidth="1"/>
    <col min="21" max="21" width="11.42578125" customWidth="1"/>
  </cols>
  <sheetData>
    <row r="1" spans="1:24" ht="30" x14ac:dyDescent="0.25">
      <c r="A1" s="22" t="s">
        <v>225</v>
      </c>
      <c r="B1" s="22" t="s">
        <v>226</v>
      </c>
      <c r="C1" s="34" t="s">
        <v>247</v>
      </c>
      <c r="D1" s="34" t="s">
        <v>276</v>
      </c>
      <c r="E1" s="34" t="s">
        <v>249</v>
      </c>
      <c r="F1" s="34" t="s">
        <v>250</v>
      </c>
      <c r="G1" s="34" t="s">
        <v>61</v>
      </c>
      <c r="H1" s="34" t="s">
        <v>48</v>
      </c>
      <c r="I1" s="34" t="s">
        <v>53</v>
      </c>
      <c r="J1" s="34" t="s">
        <v>54</v>
      </c>
      <c r="K1" s="34" t="s">
        <v>55</v>
      </c>
      <c r="L1" s="34" t="s">
        <v>71</v>
      </c>
      <c r="M1" s="35" t="s">
        <v>56</v>
      </c>
      <c r="N1" s="36" t="s">
        <v>72</v>
      </c>
      <c r="O1" s="36" t="s">
        <v>57</v>
      </c>
      <c r="P1" s="36" t="s">
        <v>58</v>
      </c>
      <c r="Q1" s="36" t="s">
        <v>59</v>
      </c>
      <c r="R1" s="36" t="s">
        <v>223</v>
      </c>
      <c r="S1" s="37" t="s">
        <v>227</v>
      </c>
      <c r="T1" s="37" t="s">
        <v>228</v>
      </c>
      <c r="U1" s="36" t="s">
        <v>229</v>
      </c>
      <c r="V1" s="36" t="s">
        <v>230</v>
      </c>
      <c r="W1" s="36" t="s">
        <v>231</v>
      </c>
      <c r="X1" s="36"/>
    </row>
    <row r="2" spans="1:24" x14ac:dyDescent="0.25">
      <c r="A2" s="22" t="s">
        <v>232</v>
      </c>
      <c r="B2" s="22" t="s">
        <v>62</v>
      </c>
      <c r="C2" s="22">
        <v>-179453.45796749997</v>
      </c>
      <c r="D2" s="22">
        <v>-236900.6260515</v>
      </c>
      <c r="E2" s="22">
        <v>1557402.6633439998</v>
      </c>
      <c r="F2" s="22">
        <v>3197724.2264355007</v>
      </c>
      <c r="G2" s="22">
        <v>7840644.639982</v>
      </c>
      <c r="H2" s="22">
        <v>13012125.6137805</v>
      </c>
      <c r="I2" s="22">
        <v>3.1997392000124858</v>
      </c>
      <c r="J2" s="22">
        <v>11.96885666162515</v>
      </c>
      <c r="K2" s="22">
        <v>36.543813293222286</v>
      </c>
      <c r="L2" s="22">
        <v>8.7558985000778106E-2</v>
      </c>
      <c r="M2" s="22">
        <v>0.26733875176829303</v>
      </c>
      <c r="N2" s="22">
        <v>3237.3967364999999</v>
      </c>
      <c r="O2" s="22">
        <v>575896.11761249998</v>
      </c>
      <c r="P2" s="22">
        <v>2.4879845404131611E-2</v>
      </c>
      <c r="Q2" s="22">
        <v>4.4258419777518654</v>
      </c>
      <c r="R2" s="22">
        <v>5.6214942894932474E-3</v>
      </c>
      <c r="S2" s="22">
        <v>1.3791248508810094</v>
      </c>
      <c r="T2" s="22">
        <v>1.8206143491314764</v>
      </c>
      <c r="U2" s="22">
        <v>96.800260799987512</v>
      </c>
      <c r="V2" s="22"/>
      <c r="W2" s="22"/>
      <c r="X2" s="22"/>
    </row>
    <row r="3" spans="1:24" x14ac:dyDescent="0.25">
      <c r="A3" s="22" t="s">
        <v>232</v>
      </c>
      <c r="B3" s="22" t="s">
        <v>63</v>
      </c>
      <c r="C3" s="22">
        <v>-669575.35284749989</v>
      </c>
      <c r="D3" s="22">
        <v>-386552.55383549986</v>
      </c>
      <c r="E3" s="22">
        <v>358283.76654599991</v>
      </c>
      <c r="F3" s="22">
        <v>1131633.7305630003</v>
      </c>
      <c r="G3" s="22">
        <v>3406293.7947400003</v>
      </c>
      <c r="H3" s="22">
        <v>5952339.1985320002</v>
      </c>
      <c r="I3" s="22">
        <v>17.743073293663574</v>
      </c>
      <c r="J3" s="22">
        <v>6.0192095006004012</v>
      </c>
      <c r="K3" s="22">
        <v>25.030789533574499</v>
      </c>
      <c r="L3" s="22">
        <v>0.70884992540344338</v>
      </c>
      <c r="M3" s="22">
        <v>2.9477414421102552</v>
      </c>
      <c r="N3" s="22">
        <v>13197.334419000001</v>
      </c>
      <c r="O3" s="22">
        <v>57175.846793999997</v>
      </c>
      <c r="P3" s="22">
        <v>0.22171677350401675</v>
      </c>
      <c r="Q3" s="22">
        <v>0.9605609641349242</v>
      </c>
      <c r="R3" s="22">
        <v>0.23082009553000482</v>
      </c>
      <c r="S3" s="22">
        <v>11.24894483521091</v>
      </c>
      <c r="T3" s="22">
        <v>6.4941284584526642</v>
      </c>
      <c r="U3" s="22">
        <v>82.256926706336429</v>
      </c>
      <c r="V3" s="22"/>
      <c r="W3" s="22"/>
      <c r="X3" s="22"/>
    </row>
    <row r="4" spans="1:24" x14ac:dyDescent="0.25">
      <c r="A4" s="22" t="s">
        <v>232</v>
      </c>
      <c r="B4" s="22" t="s">
        <v>64</v>
      </c>
      <c r="C4" s="22">
        <v>-60335.183061000011</v>
      </c>
      <c r="D4" s="22">
        <v>-93248.457088500028</v>
      </c>
      <c r="E4" s="22">
        <v>1171545.7595049997</v>
      </c>
      <c r="F4" s="22">
        <v>1173842.2051109993</v>
      </c>
      <c r="G4" s="22">
        <v>2380117.7569195004</v>
      </c>
      <c r="H4" s="22">
        <v>4879089.3616849994</v>
      </c>
      <c r="I4" s="22">
        <v>3.1477931385224673</v>
      </c>
      <c r="J4" s="22">
        <v>24.011565943125195</v>
      </c>
      <c r="K4" s="22">
        <v>48.07019898086098</v>
      </c>
      <c r="L4" s="22">
        <v>6.5483255847885141E-2</v>
      </c>
      <c r="M4" s="22">
        <v>0.13109487094587927</v>
      </c>
      <c r="N4" s="22">
        <v>1871.0049284999996</v>
      </c>
      <c r="O4" s="22">
        <v>101754.60192449999</v>
      </c>
      <c r="P4" s="22">
        <v>3.8347420795216705E-2</v>
      </c>
      <c r="Q4" s="22">
        <v>2.0855244571572862</v>
      </c>
      <c r="R4" s="22">
        <v>1.838742320360361E-2</v>
      </c>
      <c r="S4" s="22">
        <v>1.2366074607037569</v>
      </c>
      <c r="T4" s="22">
        <v>1.9111856778187102</v>
      </c>
      <c r="U4" s="22">
        <v>96.852206861477541</v>
      </c>
      <c r="V4" s="22"/>
      <c r="W4" s="22"/>
      <c r="X4" s="22"/>
    </row>
    <row r="5" spans="1:24" x14ac:dyDescent="0.25">
      <c r="A5" s="22" t="s">
        <v>232</v>
      </c>
      <c r="B5" s="22" t="s">
        <v>65</v>
      </c>
      <c r="C5" s="22">
        <v>-848678.98426649976</v>
      </c>
      <c r="D5" s="22">
        <v>-519372.1090980001</v>
      </c>
      <c r="E5" s="22">
        <v>452991.35394899995</v>
      </c>
      <c r="F5" s="22">
        <v>2120646.5354565005</v>
      </c>
      <c r="G5" s="22">
        <v>5325202.4985385025</v>
      </c>
      <c r="H5" s="22">
        <v>9266891.4813085012</v>
      </c>
      <c r="I5" s="22">
        <v>14.762783141724334</v>
      </c>
      <c r="J5" s="22">
        <v>4.8882773135165358</v>
      </c>
      <c r="K5" s="22">
        <v>27.772396974719921</v>
      </c>
      <c r="L5" s="22">
        <v>0.53156316162275419</v>
      </c>
      <c r="M5" s="22">
        <v>3.0200379796178671</v>
      </c>
      <c r="N5" s="22">
        <v>21147.2706105</v>
      </c>
      <c r="O5" s="22">
        <v>91172.626825500047</v>
      </c>
      <c r="P5" s="22">
        <v>0.22820241990698231</v>
      </c>
      <c r="Q5" s="22">
        <v>0.98385339905400859</v>
      </c>
      <c r="R5" s="22">
        <v>0.23194758500240253</v>
      </c>
      <c r="S5" s="22">
        <v>9.1581841222410088</v>
      </c>
      <c r="T5" s="22">
        <v>5.6045990194833255</v>
      </c>
      <c r="U5" s="22">
        <v>85.237216858275659</v>
      </c>
      <c r="V5" s="22"/>
      <c r="W5" s="22"/>
      <c r="X5" s="22"/>
    </row>
    <row r="6" spans="1:24" x14ac:dyDescent="0.25">
      <c r="A6" s="22" t="s">
        <v>232</v>
      </c>
      <c r="B6" s="22" t="s">
        <v>66</v>
      </c>
      <c r="C6" s="22">
        <v>-1350.6017985000001</v>
      </c>
      <c r="D6" s="22">
        <v>-7985.0745224999982</v>
      </c>
      <c r="E6" s="22">
        <v>121221.904482</v>
      </c>
      <c r="F6" s="22">
        <v>105208.38850950003</v>
      </c>
      <c r="G6" s="22">
        <v>175650.06722850003</v>
      </c>
      <c r="H6" s="22">
        <v>411416.03654100007</v>
      </c>
      <c r="I6" s="22">
        <v>2.2691571285091707</v>
      </c>
      <c r="J6" s="22">
        <v>29.464555028330675</v>
      </c>
      <c r="K6" s="22">
        <v>55.036817450098326</v>
      </c>
      <c r="L6" s="22">
        <v>4.1229802769148248E-2</v>
      </c>
      <c r="M6" s="22">
        <v>7.7013113767621391E-2</v>
      </c>
      <c r="N6" s="22">
        <v>105.859782</v>
      </c>
      <c r="O6" s="22">
        <v>2296.4456070000006</v>
      </c>
      <c r="P6" s="22">
        <v>2.5730592052274178E-2</v>
      </c>
      <c r="Q6" s="22">
        <v>0.55818086876425055</v>
      </c>
      <c r="R6" s="22">
        <v>4.6097230292465603E-2</v>
      </c>
      <c r="S6" s="22">
        <v>0.32828127212912001</v>
      </c>
      <c r="T6" s="22">
        <v>1.9408758563800508</v>
      </c>
      <c r="U6" s="22">
        <v>97.730842871490836</v>
      </c>
      <c r="V6" s="22"/>
      <c r="W6" s="22"/>
      <c r="X6" s="22"/>
    </row>
    <row r="7" spans="1:24" x14ac:dyDescent="0.25">
      <c r="A7" s="22" t="s">
        <v>232</v>
      </c>
      <c r="B7" s="22" t="s">
        <v>67</v>
      </c>
      <c r="C7" s="22">
        <v>-422697.21994800016</v>
      </c>
      <c r="D7" s="22">
        <v>-233711.93371050004</v>
      </c>
      <c r="E7" s="22">
        <v>95119.906805999955</v>
      </c>
      <c r="F7" s="22">
        <v>306794.10232799995</v>
      </c>
      <c r="G7" s="22">
        <v>1192364.3310435005</v>
      </c>
      <c r="H7" s="22">
        <v>2250687.493836001</v>
      </c>
      <c r="I7" s="22">
        <v>29.164828767042071</v>
      </c>
      <c r="J7" s="22">
        <v>4.2262600679350903</v>
      </c>
      <c r="K7" s="22">
        <v>17.857388475065026</v>
      </c>
      <c r="L7" s="22">
        <v>1.6332079468263834</v>
      </c>
      <c r="M7" s="22">
        <v>6.900859932477303</v>
      </c>
      <c r="N7" s="22">
        <v>10021.318564499999</v>
      </c>
      <c r="O7" s="22">
        <v>13107.709435499999</v>
      </c>
      <c r="P7" s="22">
        <v>0.44525588700988328</v>
      </c>
      <c r="Q7" s="22">
        <v>0.58238691383847474</v>
      </c>
      <c r="R7" s="22">
        <v>0.76453621540915184</v>
      </c>
      <c r="S7" s="22">
        <v>18.780804581073507</v>
      </c>
      <c r="T7" s="22">
        <v>10.384024185968563</v>
      </c>
      <c r="U7" s="22">
        <v>70.835171232957919</v>
      </c>
      <c r="V7" s="22"/>
      <c r="W7" s="22"/>
      <c r="X7" s="22"/>
    </row>
    <row r="8" spans="1:24" x14ac:dyDescent="0.25">
      <c r="A8" s="22" t="s">
        <v>232</v>
      </c>
      <c r="B8" s="22" t="s">
        <v>68</v>
      </c>
      <c r="C8" s="22">
        <v>-8659.5970409999973</v>
      </c>
      <c r="D8" s="22">
        <v>-15895.202098500002</v>
      </c>
      <c r="E8" s="22">
        <v>287488.48057199991</v>
      </c>
      <c r="F8" s="22">
        <v>368448.75195749977</v>
      </c>
      <c r="G8" s="22">
        <v>390743.35579350009</v>
      </c>
      <c r="H8" s="22">
        <v>1071235.3874624996</v>
      </c>
      <c r="I8" s="22">
        <v>2.2921945472380671</v>
      </c>
      <c r="J8" s="22">
        <v>26.837097050442981</v>
      </c>
      <c r="K8" s="22">
        <v>61.231848780057405</v>
      </c>
      <c r="L8" s="22">
        <v>3.7434678078585339E-2</v>
      </c>
      <c r="M8" s="22">
        <v>8.5411419235458322E-2</v>
      </c>
      <c r="N8" s="22">
        <v>325.36315349999984</v>
      </c>
      <c r="O8" s="22">
        <v>17712.165163500002</v>
      </c>
      <c r="P8" s="22">
        <v>3.0372704011459827E-2</v>
      </c>
      <c r="Q8" s="22">
        <v>1.6534335376518772</v>
      </c>
      <c r="R8" s="22">
        <v>1.836947377672864E-2</v>
      </c>
      <c r="S8" s="22">
        <v>0.80837481120862809</v>
      </c>
      <c r="T8" s="22">
        <v>1.4838197360294392</v>
      </c>
      <c r="U8" s="22">
        <v>97.707805452761932</v>
      </c>
      <c r="V8" s="22"/>
      <c r="W8" s="22"/>
      <c r="X8" s="22"/>
    </row>
    <row r="9" spans="1:24" x14ac:dyDescent="0.25">
      <c r="A9" s="22" t="s">
        <v>232</v>
      </c>
      <c r="B9" s="22" t="s">
        <v>69</v>
      </c>
      <c r="C9" s="22">
        <v>-1047948.0145785003</v>
      </c>
      <c r="D9" s="22">
        <v>-789888.9981914995</v>
      </c>
      <c r="E9" s="22">
        <v>386031.70591649978</v>
      </c>
      <c r="F9" s="22">
        <v>1181186.3386849996</v>
      </c>
      <c r="G9" s="22">
        <v>3906674.5255074985</v>
      </c>
      <c r="H9" s="22">
        <v>7311729.5828789975</v>
      </c>
      <c r="I9" s="22">
        <v>25.135462026295979</v>
      </c>
      <c r="J9" s="22">
        <v>5.2796223046927775</v>
      </c>
      <c r="K9" s="22">
        <v>21.434299871692005</v>
      </c>
      <c r="L9" s="22">
        <v>1.1726747398683197</v>
      </c>
      <c r="M9" s="22">
        <v>4.7608447301153332</v>
      </c>
      <c r="N9" s="22">
        <v>30037.713142499997</v>
      </c>
      <c r="O9" s="22">
        <v>46165.7622825</v>
      </c>
      <c r="P9" s="22">
        <v>0.41081542748566247</v>
      </c>
      <c r="Q9" s="22">
        <v>0.63139318487107132</v>
      </c>
      <c r="R9" s="22">
        <v>0.65064913168099814</v>
      </c>
      <c r="S9" s="22">
        <v>14.332423029324756</v>
      </c>
      <c r="T9" s="22">
        <v>10.803038996971223</v>
      </c>
      <c r="U9" s="22">
        <v>74.864537973704017</v>
      </c>
      <c r="V9" s="22"/>
      <c r="W9" s="22"/>
      <c r="X9" s="22"/>
    </row>
    <row r="10" spans="1:24" x14ac:dyDescent="0.25">
      <c r="A10" s="22" t="s">
        <v>232</v>
      </c>
      <c r="B10" s="22" t="s">
        <v>70</v>
      </c>
      <c r="C10" s="22">
        <v>-28315.267739999992</v>
      </c>
      <c r="D10" s="22">
        <v>-38337.475882500003</v>
      </c>
      <c r="E10" s="22">
        <v>417855.69168299995</v>
      </c>
      <c r="F10" s="22">
        <v>286410.31203600002</v>
      </c>
      <c r="G10" s="22">
        <v>656242.35778349987</v>
      </c>
      <c r="H10" s="22">
        <v>1427161.105125</v>
      </c>
      <c r="I10" s="22">
        <v>4.6703026997545667</v>
      </c>
      <c r="J10" s="22">
        <v>29.278803225680779</v>
      </c>
      <c r="K10" s="22">
        <v>49.347337255054732</v>
      </c>
      <c r="L10" s="22">
        <v>9.4641432740652676E-2</v>
      </c>
      <c r="M10" s="22">
        <v>0.15951139340484349</v>
      </c>
      <c r="N10" s="22">
        <v>680.08238099999994</v>
      </c>
      <c r="O10" s="22">
        <v>38736.674010000002</v>
      </c>
      <c r="P10" s="22">
        <v>4.7652810783435265E-2</v>
      </c>
      <c r="Q10" s="22">
        <v>2.7142467567883442</v>
      </c>
      <c r="R10" s="22">
        <v>1.7556550694683655E-2</v>
      </c>
      <c r="S10" s="22">
        <v>1.9840274260781481</v>
      </c>
      <c r="T10" s="22">
        <v>2.6862752736764191</v>
      </c>
      <c r="U10" s="22">
        <v>95.329697300245442</v>
      </c>
      <c r="V10" s="22"/>
      <c r="W10" s="22"/>
      <c r="X10" s="22"/>
    </row>
    <row r="11" spans="1:24" x14ac:dyDescent="0.25">
      <c r="A11" s="22" t="s">
        <v>232</v>
      </c>
      <c r="B11" s="22" t="s">
        <v>60</v>
      </c>
      <c r="C11" s="22">
        <v>-3267013.6792485006</v>
      </c>
      <c r="D11" s="22">
        <v>-2321892.4304789999</v>
      </c>
      <c r="E11" s="22">
        <v>4847941.2328034984</v>
      </c>
      <c r="F11" s="22">
        <v>9871894.5910819992</v>
      </c>
      <c r="G11" s="22">
        <v>25273933.327536505</v>
      </c>
      <c r="H11" s="22">
        <v>45582675.261149503</v>
      </c>
      <c r="I11" s="22">
        <v>12.261031362700583</v>
      </c>
      <c r="J11" s="22">
        <v>10.635490797828268</v>
      </c>
      <c r="K11" s="22">
        <v>32.292610601623323</v>
      </c>
      <c r="L11" s="22">
        <v>0.37968535631752953</v>
      </c>
      <c r="M11" s="22">
        <v>1.1528411425267033</v>
      </c>
      <c r="N11" s="22">
        <v>80623.343718000004</v>
      </c>
      <c r="O11" s="22">
        <v>944017.94965499989</v>
      </c>
      <c r="P11" s="22">
        <v>0.17687277733502393</v>
      </c>
      <c r="Q11" s="22">
        <v>2.0710016343854094</v>
      </c>
      <c r="R11" s="22">
        <v>8.5404460526904757E-2</v>
      </c>
      <c r="S11" s="22">
        <v>7.1672267161401209</v>
      </c>
      <c r="T11" s="22">
        <v>5.0938046465604625</v>
      </c>
      <c r="U11" s="22">
        <v>87.738968637299422</v>
      </c>
      <c r="V11" s="22"/>
      <c r="W11" s="22"/>
      <c r="X11" s="22"/>
    </row>
    <row r="12" spans="1:24" hidden="1" x14ac:dyDescent="0.25">
      <c r="A12" s="22" t="s">
        <v>19</v>
      </c>
      <c r="B12" s="22" t="s">
        <v>63</v>
      </c>
      <c r="C12" s="22">
        <v>-239179.94728200001</v>
      </c>
      <c r="D12" s="22">
        <v>-102303.0267615</v>
      </c>
      <c r="E12" s="22">
        <v>237498.42246750006</v>
      </c>
      <c r="F12" s="22">
        <v>789756.89586000005</v>
      </c>
      <c r="G12" s="22">
        <v>1100972.8680315004</v>
      </c>
      <c r="H12" s="22">
        <v>2469711.1604025005</v>
      </c>
      <c r="I12" s="22">
        <v>13.826838519361385</v>
      </c>
      <c r="J12" s="22">
        <v>9.6164452862088474</v>
      </c>
      <c r="K12" s="22">
        <v>41.594148125406029</v>
      </c>
      <c r="L12" s="22">
        <v>0.33242268786641754</v>
      </c>
      <c r="M12" s="22">
        <v>1.43783259903644</v>
      </c>
      <c r="N12" s="22">
        <v>5268.7480994999996</v>
      </c>
      <c r="O12" s="22">
        <v>20318.628703500002</v>
      </c>
      <c r="P12" s="22">
        <v>0.21333458681222164</v>
      </c>
      <c r="Q12" s="22">
        <v>0.82271275399624388</v>
      </c>
      <c r="R12" s="22">
        <v>0.25930628372535919</v>
      </c>
      <c r="S12" s="22">
        <v>9.6845311758246133</v>
      </c>
      <c r="T12" s="22">
        <v>4.1423073435367721</v>
      </c>
      <c r="U12" s="22">
        <v>86.173161480638612</v>
      </c>
      <c r="V12" s="22">
        <v>-1</v>
      </c>
      <c r="W12" s="22">
        <v>-1</v>
      </c>
      <c r="X12" s="22"/>
    </row>
    <row r="13" spans="1:24" hidden="1" x14ac:dyDescent="0.25">
      <c r="A13" s="22" t="s">
        <v>19</v>
      </c>
      <c r="B13" s="22" t="s">
        <v>69</v>
      </c>
      <c r="C13" s="22">
        <v>-435117.73037849989</v>
      </c>
      <c r="D13" s="22">
        <v>-263686.48681499995</v>
      </c>
      <c r="E13" s="22">
        <v>249175.91287350006</v>
      </c>
      <c r="F13" s="22">
        <v>743791.73341550014</v>
      </c>
      <c r="G13" s="22">
        <v>1437187.0939739991</v>
      </c>
      <c r="H13" s="22">
        <v>3128958.9574564993</v>
      </c>
      <c r="I13" s="22">
        <v>22.333441463915879</v>
      </c>
      <c r="J13" s="22">
        <v>7.963540470216099</v>
      </c>
      <c r="K13" s="22">
        <v>31.734760979293064</v>
      </c>
      <c r="L13" s="22">
        <v>0.70375325903631203</v>
      </c>
      <c r="M13" s="22">
        <v>2.8044613507577041</v>
      </c>
      <c r="N13" s="22">
        <v>12852.622944000001</v>
      </c>
      <c r="O13" s="22">
        <v>24486.7464225</v>
      </c>
      <c r="P13" s="22">
        <v>0.41076355167176026</v>
      </c>
      <c r="Q13" s="22">
        <v>0.7825844555789585</v>
      </c>
      <c r="R13" s="22">
        <v>0.52488079560419587</v>
      </c>
      <c r="S13" s="22">
        <v>13.906150137942458</v>
      </c>
      <c r="T13" s="22">
        <v>8.427291325973421</v>
      </c>
      <c r="U13" s="22">
        <v>77.666558536084125</v>
      </c>
      <c r="V13" s="22">
        <v>-1</v>
      </c>
      <c r="W13" s="22">
        <v>-1</v>
      </c>
      <c r="X13" s="22"/>
    </row>
    <row r="14" spans="1:24" hidden="1" x14ac:dyDescent="0.25">
      <c r="A14" s="22" t="s">
        <v>19</v>
      </c>
      <c r="B14" s="22" t="s">
        <v>68</v>
      </c>
      <c r="C14" s="22">
        <v>-1843.6504049999996</v>
      </c>
      <c r="D14" s="22">
        <v>-2050.6996844999999</v>
      </c>
      <c r="E14" s="22">
        <v>98789.860845000003</v>
      </c>
      <c r="F14" s="22">
        <v>193270.16106900002</v>
      </c>
      <c r="G14" s="22">
        <v>62086.539748500007</v>
      </c>
      <c r="H14" s="22">
        <v>358040.91175200004</v>
      </c>
      <c r="I14" s="22">
        <v>1.0876829886405419</v>
      </c>
      <c r="J14" s="22">
        <v>27.591780045914867</v>
      </c>
      <c r="K14" s="22">
        <v>81.571689806302857</v>
      </c>
      <c r="L14" s="22">
        <v>1.3334074495984012E-2</v>
      </c>
      <c r="M14" s="22">
        <v>3.9420544337137833E-2</v>
      </c>
      <c r="N14" s="22">
        <v>67.385533499999994</v>
      </c>
      <c r="O14" s="22">
        <v>5322.5675685000006</v>
      </c>
      <c r="P14" s="22">
        <v>1.8820623925423118E-2</v>
      </c>
      <c r="Q14" s="22">
        <v>1.4865808330269028</v>
      </c>
      <c r="R14" s="22">
        <v>1.2660343458822545E-2</v>
      </c>
      <c r="S14" s="22">
        <v>0.51492730145794607</v>
      </c>
      <c r="T14" s="22">
        <v>0.57275568718259595</v>
      </c>
      <c r="U14" s="22">
        <v>98.912317011359463</v>
      </c>
      <c r="V14" s="22">
        <v>-1</v>
      </c>
      <c r="W14" s="22">
        <v>-1</v>
      </c>
      <c r="X14" s="22"/>
    </row>
    <row r="15" spans="1:24" hidden="1" x14ac:dyDescent="0.25">
      <c r="A15" s="22" t="s">
        <v>19</v>
      </c>
      <c r="B15" s="22" t="s">
        <v>65</v>
      </c>
      <c r="C15" s="22">
        <v>-281878.57930950006</v>
      </c>
      <c r="D15" s="22">
        <v>-148899.78958499996</v>
      </c>
      <c r="E15" s="22">
        <v>181574.2119195</v>
      </c>
      <c r="F15" s="22">
        <v>1456995.7720890001</v>
      </c>
      <c r="G15" s="22">
        <v>2046072.3221404997</v>
      </c>
      <c r="H15" s="22">
        <v>4115420.6750435</v>
      </c>
      <c r="I15" s="22">
        <v>10.467420050319562</v>
      </c>
      <c r="J15" s="22">
        <v>4.4120449950740639</v>
      </c>
      <c r="K15" s="22">
        <v>39.815370368939995</v>
      </c>
      <c r="L15" s="22">
        <v>0.26289897477596252</v>
      </c>
      <c r="M15" s="22">
        <v>2.3724644834778816</v>
      </c>
      <c r="N15" s="22">
        <v>8183.2280220000002</v>
      </c>
      <c r="O15" s="22">
        <v>35151.897064500008</v>
      </c>
      <c r="P15" s="22">
        <v>0.19884305076329781</v>
      </c>
      <c r="Q15" s="22">
        <v>0.85415076222137254</v>
      </c>
      <c r="R15" s="22">
        <v>0.23279619893585382</v>
      </c>
      <c r="S15" s="22">
        <v>6.8493260244050402</v>
      </c>
      <c r="T15" s="22">
        <v>3.6180940259145222</v>
      </c>
      <c r="U15" s="22">
        <v>89.532579949680439</v>
      </c>
      <c r="V15" s="22">
        <v>-1</v>
      </c>
      <c r="W15" s="22">
        <v>-1</v>
      </c>
      <c r="X15" s="22"/>
    </row>
    <row r="16" spans="1:24" hidden="1" x14ac:dyDescent="0.25">
      <c r="A16" s="22" t="s">
        <v>19</v>
      </c>
      <c r="B16" s="22" t="s">
        <v>67</v>
      </c>
      <c r="C16" s="22">
        <v>-196238.90524950001</v>
      </c>
      <c r="D16" s="22">
        <v>-79929.250483500015</v>
      </c>
      <c r="E16" s="22">
        <v>29499.963241499998</v>
      </c>
      <c r="F16" s="22">
        <v>166890.83745149995</v>
      </c>
      <c r="G16" s="22">
        <v>408203.77038299997</v>
      </c>
      <c r="H16" s="22">
        <v>880762.7268089999</v>
      </c>
      <c r="I16" s="22">
        <v>31.355568001106974</v>
      </c>
      <c r="J16" s="22">
        <v>3.3493655377967975</v>
      </c>
      <c r="K16" s="22">
        <v>22.297810149678231</v>
      </c>
      <c r="L16" s="22">
        <v>1.4062173724965297</v>
      </c>
      <c r="M16" s="22">
        <v>9.3616440628133333</v>
      </c>
      <c r="N16" s="22">
        <v>4742.3403179999987</v>
      </c>
      <c r="O16" s="22">
        <v>5432.8752404999996</v>
      </c>
      <c r="P16" s="22">
        <v>0.53843562785422139</v>
      </c>
      <c r="Q16" s="22">
        <v>0.61683755171875709</v>
      </c>
      <c r="R16" s="22">
        <v>0.87289696671988193</v>
      </c>
      <c r="S16" s="22">
        <v>22.280564251449743</v>
      </c>
      <c r="T16" s="22">
        <v>9.0750037496572311</v>
      </c>
      <c r="U16" s="22">
        <v>68.644431998893026</v>
      </c>
      <c r="V16" s="22">
        <v>-1</v>
      </c>
      <c r="W16" s="22">
        <v>-1</v>
      </c>
      <c r="X16" s="22"/>
    </row>
    <row r="17" spans="1:24" hidden="1" x14ac:dyDescent="0.25">
      <c r="A17" s="22" t="s">
        <v>19</v>
      </c>
      <c r="B17" s="22" t="s">
        <v>64</v>
      </c>
      <c r="C17" s="22">
        <v>-2189.4738524999993</v>
      </c>
      <c r="D17" s="22">
        <v>-4582.4386725000004</v>
      </c>
      <c r="E17" s="22">
        <v>186365.92381650006</v>
      </c>
      <c r="F17" s="22">
        <v>367922.12178150011</v>
      </c>
      <c r="G17" s="22">
        <v>188293.19455350001</v>
      </c>
      <c r="H17" s="22">
        <v>749353.15267650015</v>
      </c>
      <c r="I17" s="22">
        <v>0.90370107883211537</v>
      </c>
      <c r="J17" s="22">
        <v>24.870239506012361</v>
      </c>
      <c r="K17" s="22">
        <v>73.968868165593662</v>
      </c>
      <c r="L17" s="22">
        <v>1.2217316571736709E-2</v>
      </c>
      <c r="M17" s="22">
        <v>3.633664559658327E-2</v>
      </c>
      <c r="N17" s="22">
        <v>175.24686599999998</v>
      </c>
      <c r="O17" s="22">
        <v>1125.760959</v>
      </c>
      <c r="P17" s="22">
        <v>2.3386418723143079E-2</v>
      </c>
      <c r="Q17" s="22">
        <v>0.15023102991948004</v>
      </c>
      <c r="R17" s="22">
        <v>0.15566969577242196</v>
      </c>
      <c r="S17" s="22">
        <v>0.29218184305754263</v>
      </c>
      <c r="T17" s="22">
        <v>0.61151923577457268</v>
      </c>
      <c r="U17" s="22">
        <v>99.096298921167872</v>
      </c>
      <c r="V17" s="22">
        <v>-1</v>
      </c>
      <c r="W17" s="22">
        <v>-1</v>
      </c>
      <c r="X17" s="22"/>
    </row>
    <row r="18" spans="1:24" hidden="1" x14ac:dyDescent="0.25">
      <c r="A18" s="22" t="s">
        <v>19</v>
      </c>
      <c r="B18" s="22" t="s">
        <v>62</v>
      </c>
      <c r="C18" s="22">
        <v>-207.716463</v>
      </c>
      <c r="D18" s="22">
        <v>-694.09323449999999</v>
      </c>
      <c r="E18" s="22">
        <v>30464.7105825</v>
      </c>
      <c r="F18" s="22">
        <v>49714.733713499998</v>
      </c>
      <c r="G18" s="22">
        <v>25580.704967999998</v>
      </c>
      <c r="H18" s="22">
        <v>106661.9589615</v>
      </c>
      <c r="I18" s="22">
        <v>0.84548390661520778</v>
      </c>
      <c r="J18" s="22">
        <v>28.561926744188469</v>
      </c>
      <c r="K18" s="22">
        <v>75.171546703863783</v>
      </c>
      <c r="L18" s="22">
        <v>1.1247392712909953E-2</v>
      </c>
      <c r="M18" s="22">
        <v>2.9601781216921561E-2</v>
      </c>
      <c r="N18" s="22">
        <v>7.5614129999999999</v>
      </c>
      <c r="O18" s="22">
        <v>14.233248</v>
      </c>
      <c r="P18" s="22">
        <v>7.0891375647144433E-3</v>
      </c>
      <c r="Q18" s="22">
        <v>1.3344258945344835E-2</v>
      </c>
      <c r="R18" s="22">
        <v>0.53125</v>
      </c>
      <c r="S18" s="22">
        <v>0.19474277898362619</v>
      </c>
      <c r="T18" s="22">
        <v>0.65074112763158165</v>
      </c>
      <c r="U18" s="22">
        <v>99.1545160933848</v>
      </c>
      <c r="V18" s="22">
        <v>-1</v>
      </c>
      <c r="W18" s="22">
        <v>-1</v>
      </c>
      <c r="X18" s="22"/>
    </row>
    <row r="19" spans="1:24" hidden="1" x14ac:dyDescent="0.25">
      <c r="A19" s="22" t="s">
        <v>19</v>
      </c>
      <c r="B19" s="22" t="s">
        <v>66</v>
      </c>
      <c r="C19" s="22">
        <v>-48.926790000000004</v>
      </c>
      <c r="D19" s="22">
        <v>-371.84360400000003</v>
      </c>
      <c r="E19" s="22">
        <v>5764.4654399999999</v>
      </c>
      <c r="F19" s="22">
        <v>11284.074535499998</v>
      </c>
      <c r="G19" s="22">
        <v>9228.482172</v>
      </c>
      <c r="H19" s="22">
        <v>26697.792541499995</v>
      </c>
      <c r="I19" s="22">
        <v>1.5760493806592422</v>
      </c>
      <c r="J19" s="22">
        <v>21.591543312202724</v>
      </c>
      <c r="K19" s="22">
        <v>63.857489150082891</v>
      </c>
      <c r="L19" s="22">
        <v>2.4680728942459467E-2</v>
      </c>
      <c r="M19" s="22">
        <v>7.2993827160493824E-2</v>
      </c>
      <c r="N19" s="22">
        <v>15.3452205</v>
      </c>
      <c r="O19" s="22">
        <v>1.1119725</v>
      </c>
      <c r="P19" s="22">
        <v>5.7477487983872991E-2</v>
      </c>
      <c r="Q19" s="22">
        <v>4.1650353611502166E-3</v>
      </c>
      <c r="R19" s="22">
        <v>13.8</v>
      </c>
      <c r="S19" s="22">
        <v>0.18326155589060955</v>
      </c>
      <c r="T19" s="22">
        <v>1.3927878247686325</v>
      </c>
      <c r="U19" s="22">
        <v>98.423950619340758</v>
      </c>
      <c r="V19" s="22">
        <v>-1</v>
      </c>
      <c r="W19" s="22">
        <v>-1</v>
      </c>
      <c r="X19" s="22"/>
    </row>
    <row r="20" spans="1:24" hidden="1" x14ac:dyDescent="0.25">
      <c r="A20" s="22" t="s">
        <v>23</v>
      </c>
      <c r="B20" s="22" t="s">
        <v>63</v>
      </c>
      <c r="C20" s="22">
        <v>-430395.40556549991</v>
      </c>
      <c r="D20" s="22">
        <v>-284249.52707399993</v>
      </c>
      <c r="E20" s="22">
        <v>120785.3440785</v>
      </c>
      <c r="F20" s="22">
        <v>341876.83470299997</v>
      </c>
      <c r="G20" s="22">
        <v>2305320.9267084994</v>
      </c>
      <c r="H20" s="22">
        <v>3482628.0381294992</v>
      </c>
      <c r="I20" s="22">
        <v>20.520277354205525</v>
      </c>
      <c r="J20" s="22">
        <v>3.4682240754994083</v>
      </c>
      <c r="K20" s="22">
        <v>13.284857691262181</v>
      </c>
      <c r="L20" s="22">
        <v>1.5446365953699512</v>
      </c>
      <c r="M20" s="22">
        <v>5.9166527039492696</v>
      </c>
      <c r="N20" s="22">
        <v>7928.586319500002</v>
      </c>
      <c r="O20" s="22">
        <v>36857.218090499999</v>
      </c>
      <c r="P20" s="22">
        <v>0.22766101440331835</v>
      </c>
      <c r="Q20" s="22">
        <v>1.0583162395458061</v>
      </c>
      <c r="R20" s="22">
        <v>0.21511624398868037</v>
      </c>
      <c r="S20" s="22">
        <v>12.358351246625322</v>
      </c>
      <c r="T20" s="22">
        <v>8.1619261075802054</v>
      </c>
      <c r="U20" s="22">
        <v>79.479722645794482</v>
      </c>
      <c r="V20" s="22">
        <v>-1</v>
      </c>
      <c r="W20" s="22">
        <v>-1</v>
      </c>
      <c r="X20" s="22"/>
    </row>
    <row r="21" spans="1:24" hidden="1" x14ac:dyDescent="0.25">
      <c r="A21" s="22" t="s">
        <v>23</v>
      </c>
      <c r="B21" s="22" t="s">
        <v>70</v>
      </c>
      <c r="C21" s="22">
        <v>-28315.267739999992</v>
      </c>
      <c r="D21" s="22">
        <v>-38337.475882500003</v>
      </c>
      <c r="E21" s="22">
        <v>417855.69168299995</v>
      </c>
      <c r="F21" s="22">
        <v>286410.31203600002</v>
      </c>
      <c r="G21" s="22">
        <v>656242.35778349987</v>
      </c>
      <c r="H21" s="22">
        <v>1427161.105125</v>
      </c>
      <c r="I21" s="22">
        <v>4.6703026997545667</v>
      </c>
      <c r="J21" s="22">
        <v>29.278803225680779</v>
      </c>
      <c r="K21" s="22">
        <v>49.347337255054732</v>
      </c>
      <c r="L21" s="22">
        <v>9.4641432740652676E-2</v>
      </c>
      <c r="M21" s="22">
        <v>0.15951139340484349</v>
      </c>
      <c r="N21" s="22">
        <v>680.08238099999994</v>
      </c>
      <c r="O21" s="22">
        <v>38736.674010000002</v>
      </c>
      <c r="P21" s="22">
        <v>4.7652810783435265E-2</v>
      </c>
      <c r="Q21" s="22">
        <v>2.7142467567883442</v>
      </c>
      <c r="R21" s="22">
        <v>1.7556550694683655E-2</v>
      </c>
      <c r="S21" s="22">
        <v>1.9840274260781481</v>
      </c>
      <c r="T21" s="22">
        <v>2.6862752736764191</v>
      </c>
      <c r="U21" s="22">
        <v>95.329697300245442</v>
      </c>
      <c r="V21" s="22">
        <v>-1</v>
      </c>
      <c r="W21" s="22">
        <v>-1</v>
      </c>
      <c r="X21" s="22"/>
    </row>
    <row r="22" spans="1:24" hidden="1" x14ac:dyDescent="0.25">
      <c r="A22" s="22" t="s">
        <v>23</v>
      </c>
      <c r="B22" s="22" t="s">
        <v>69</v>
      </c>
      <c r="C22" s="22">
        <v>-612830.28420000034</v>
      </c>
      <c r="D22" s="22">
        <v>-526202.5113764999</v>
      </c>
      <c r="E22" s="22">
        <v>136855.79304300001</v>
      </c>
      <c r="F22" s="22">
        <v>437394.60526949994</v>
      </c>
      <c r="G22" s="22">
        <v>2469487.4315334987</v>
      </c>
      <c r="H22" s="22">
        <v>4182770.6254224987</v>
      </c>
      <c r="I22" s="22">
        <v>27.231538556132211</v>
      </c>
      <c r="J22" s="22">
        <v>3.2718933285799361</v>
      </c>
      <c r="K22" s="22">
        <v>13.728947861072236</v>
      </c>
      <c r="L22" s="22">
        <v>1.9835124170983207</v>
      </c>
      <c r="M22" s="22">
        <v>8.3228686944849812</v>
      </c>
      <c r="N22" s="22">
        <v>17185.090198499995</v>
      </c>
      <c r="O22" s="22">
        <v>21679.01586</v>
      </c>
      <c r="P22" s="22">
        <v>0.41085423365198614</v>
      </c>
      <c r="Q22" s="22">
        <v>0.51829320327146122</v>
      </c>
      <c r="R22" s="22">
        <v>0.79270619614279825</v>
      </c>
      <c r="S22" s="22">
        <v>14.65130027631144</v>
      </c>
      <c r="T22" s="22">
        <v>12.580238279820771</v>
      </c>
      <c r="U22" s="22">
        <v>72.768461443867778</v>
      </c>
      <c r="V22" s="22">
        <v>-1</v>
      </c>
      <c r="W22" s="22">
        <v>-1</v>
      </c>
      <c r="X22" s="22"/>
    </row>
    <row r="23" spans="1:24" hidden="1" x14ac:dyDescent="0.25">
      <c r="A23" s="22" t="s">
        <v>23</v>
      </c>
      <c r="B23" s="22" t="s">
        <v>68</v>
      </c>
      <c r="C23" s="22">
        <v>-6815.9466359999979</v>
      </c>
      <c r="D23" s="22">
        <v>-13844.502414</v>
      </c>
      <c r="E23" s="22">
        <v>188698.61972699995</v>
      </c>
      <c r="F23" s="22">
        <v>175178.59088850001</v>
      </c>
      <c r="G23" s="22">
        <v>328656.81604499999</v>
      </c>
      <c r="H23" s="22">
        <v>713194.47571050003</v>
      </c>
      <c r="I23" s="22">
        <v>2.8968885421353838</v>
      </c>
      <c r="J23" s="22">
        <v>26.458227896257082</v>
      </c>
      <c r="K23" s="22">
        <v>51.020755629521318</v>
      </c>
      <c r="L23" s="22">
        <v>5.6778628744165519E-2</v>
      </c>
      <c r="M23" s="22">
        <v>0.10948913712188536</v>
      </c>
      <c r="N23" s="22">
        <v>257.97761999999989</v>
      </c>
      <c r="O23" s="22">
        <v>12389.597594999999</v>
      </c>
      <c r="P23" s="22">
        <v>3.6172128190280345E-2</v>
      </c>
      <c r="Q23" s="22">
        <v>1.7371976392073436</v>
      </c>
      <c r="R23" s="22">
        <v>2.0822114521629864E-2</v>
      </c>
      <c r="S23" s="22">
        <v>0.95569257308251043</v>
      </c>
      <c r="T23" s="22">
        <v>1.9411959690528735</v>
      </c>
      <c r="U23" s="22">
        <v>97.103111457864614</v>
      </c>
      <c r="V23" s="22">
        <v>-1</v>
      </c>
      <c r="W23" s="22">
        <v>-1</v>
      </c>
      <c r="X23" s="22"/>
    </row>
    <row r="24" spans="1:24" hidden="1" x14ac:dyDescent="0.25">
      <c r="A24" s="22" t="s">
        <v>23</v>
      </c>
      <c r="B24" s="22" t="s">
        <v>65</v>
      </c>
      <c r="C24" s="22">
        <v>-566800.40495699982</v>
      </c>
      <c r="D24" s="22">
        <v>-370472.31951300008</v>
      </c>
      <c r="E24" s="22">
        <v>271417.14202949993</v>
      </c>
      <c r="F24" s="22">
        <v>663650.76336749992</v>
      </c>
      <c r="G24" s="22">
        <v>3279130.1763980016</v>
      </c>
      <c r="H24" s="22">
        <v>5151470.8062650003</v>
      </c>
      <c r="I24" s="22">
        <v>18.194274212524483</v>
      </c>
      <c r="J24" s="22">
        <v>5.2687310524872606</v>
      </c>
      <c r="K24" s="22">
        <v>18.151474415031334</v>
      </c>
      <c r="L24" s="22">
        <v>1.0023579240184317</v>
      </c>
      <c r="M24" s="22">
        <v>3.4532554482801574</v>
      </c>
      <c r="N24" s="22">
        <v>12964.0425885</v>
      </c>
      <c r="O24" s="22">
        <v>56020.72976100001</v>
      </c>
      <c r="P24" s="22">
        <v>0.25165711067863727</v>
      </c>
      <c r="Q24" s="22">
        <v>1.0874705859318852</v>
      </c>
      <c r="R24" s="22">
        <v>0.23141509658671364</v>
      </c>
      <c r="S24" s="22">
        <v>11.002690809538922</v>
      </c>
      <c r="T24" s="22">
        <v>7.1915834029855592</v>
      </c>
      <c r="U24" s="22">
        <v>81.805725787475524</v>
      </c>
      <c r="V24" s="22">
        <v>-1</v>
      </c>
      <c r="W24" s="22">
        <v>-1</v>
      </c>
      <c r="X24" s="22"/>
    </row>
    <row r="25" spans="1:24" hidden="1" x14ac:dyDescent="0.25">
      <c r="A25" s="22" t="s">
        <v>23</v>
      </c>
      <c r="B25" s="22" t="s">
        <v>67</v>
      </c>
      <c r="C25" s="22">
        <v>-226458.31469849992</v>
      </c>
      <c r="D25" s="22">
        <v>-153782.68322700009</v>
      </c>
      <c r="E25" s="22">
        <v>65619.94356449999</v>
      </c>
      <c r="F25" s="22">
        <v>139903.2648765</v>
      </c>
      <c r="G25" s="22">
        <v>784160.56066049985</v>
      </c>
      <c r="H25" s="22">
        <v>1369924.767027</v>
      </c>
      <c r="I25" s="22">
        <v>27.756341594633412</v>
      </c>
      <c r="J25" s="22">
        <v>4.7900399455444465</v>
      </c>
      <c r="K25" s="22">
        <v>15.002517903740426</v>
      </c>
      <c r="L25" s="22">
        <v>1.8501122126781935</v>
      </c>
      <c r="M25" s="22">
        <v>5.7945950159458564</v>
      </c>
      <c r="N25" s="22">
        <v>5278.9782464999989</v>
      </c>
      <c r="O25" s="22">
        <v>7674.8341950000013</v>
      </c>
      <c r="P25" s="22">
        <v>0.38534804053191885</v>
      </c>
      <c r="Q25" s="22">
        <v>0.56023764076153371</v>
      </c>
      <c r="R25" s="22">
        <v>0.68782961460446213</v>
      </c>
      <c r="S25" s="22">
        <v>16.530711769665864</v>
      </c>
      <c r="T25" s="22">
        <v>11.225629824967546</v>
      </c>
      <c r="U25" s="22">
        <v>72.243658405366602</v>
      </c>
      <c r="V25" s="22">
        <v>-1</v>
      </c>
      <c r="W25" s="22">
        <v>-1</v>
      </c>
      <c r="X25" s="22"/>
    </row>
    <row r="26" spans="1:24" hidden="1" x14ac:dyDescent="0.25">
      <c r="A26" s="22" t="s">
        <v>23</v>
      </c>
      <c r="B26" s="22" t="s">
        <v>64</v>
      </c>
      <c r="C26" s="22">
        <v>-58145.709208500004</v>
      </c>
      <c r="D26" s="22">
        <v>-88666.018416000035</v>
      </c>
      <c r="E26" s="22">
        <v>985179.83568849997</v>
      </c>
      <c r="F26" s="22">
        <v>805920.08332949982</v>
      </c>
      <c r="G26" s="22">
        <v>2191824.5623660004</v>
      </c>
      <c r="H26" s="22">
        <v>4129736.2090085</v>
      </c>
      <c r="I26" s="22">
        <v>3.5549904447709935</v>
      </c>
      <c r="J26" s="22">
        <v>23.855757022432915</v>
      </c>
      <c r="K26" s="22">
        <v>43.370806956408998</v>
      </c>
      <c r="L26" s="22">
        <v>8.1967357636302057E-2</v>
      </c>
      <c r="M26" s="22">
        <v>0.14902023194770286</v>
      </c>
      <c r="N26" s="22">
        <v>1695.7580624999998</v>
      </c>
      <c r="O26" s="22">
        <v>100628.84096550001</v>
      </c>
      <c r="P26" s="22">
        <v>4.1062139969156308E-2</v>
      </c>
      <c r="Q26" s="22">
        <v>2.4366893155546077</v>
      </c>
      <c r="R26" s="22">
        <v>1.6851610792987071E-2</v>
      </c>
      <c r="S26" s="22">
        <v>1.4079763516532233</v>
      </c>
      <c r="T26" s="22">
        <v>2.1470140931177704</v>
      </c>
      <c r="U26" s="22">
        <v>96.445009555229007</v>
      </c>
      <c r="V26" s="22">
        <v>-1</v>
      </c>
      <c r="W26" s="22">
        <v>-1</v>
      </c>
      <c r="X26" s="22"/>
    </row>
    <row r="27" spans="1:24" hidden="1" x14ac:dyDescent="0.25">
      <c r="A27" s="22" t="s">
        <v>23</v>
      </c>
      <c r="B27" s="22" t="s">
        <v>62</v>
      </c>
      <c r="C27" s="22">
        <v>-179245.74150449995</v>
      </c>
      <c r="D27" s="22">
        <v>-236206.532817</v>
      </c>
      <c r="E27" s="22">
        <v>1526937.9527614999</v>
      </c>
      <c r="F27" s="22">
        <v>3148009.4927220005</v>
      </c>
      <c r="G27" s="22">
        <v>7815063.9350140002</v>
      </c>
      <c r="H27" s="22">
        <v>12905463.654819001</v>
      </c>
      <c r="I27" s="22">
        <v>3.2191968102313533</v>
      </c>
      <c r="J27" s="22">
        <v>11.831717120766362</v>
      </c>
      <c r="K27" s="22">
        <v>36.224560159354205</v>
      </c>
      <c r="L27" s="22">
        <v>8.886779566321569E-2</v>
      </c>
      <c r="M27" s="22">
        <v>0.27208196218460984</v>
      </c>
      <c r="N27" s="22">
        <v>3229.8353235</v>
      </c>
      <c r="O27" s="22">
        <v>575881.88436449994</v>
      </c>
      <c r="P27" s="22">
        <v>2.5026883263461475E-2</v>
      </c>
      <c r="Q27" s="22">
        <v>4.4623106907860777</v>
      </c>
      <c r="R27" s="22">
        <v>5.6085030823016845E-3</v>
      </c>
      <c r="S27" s="22">
        <v>1.3889136128601485</v>
      </c>
      <c r="T27" s="22">
        <v>1.830283197371205</v>
      </c>
      <c r="U27" s="22">
        <v>96.780803189768648</v>
      </c>
      <c r="V27" s="22">
        <v>-1</v>
      </c>
      <c r="W27" s="22">
        <v>-1</v>
      </c>
      <c r="X27" s="22"/>
    </row>
    <row r="28" spans="1:24" hidden="1" x14ac:dyDescent="0.25">
      <c r="A28" s="22" t="s">
        <v>23</v>
      </c>
      <c r="B28" s="22" t="s">
        <v>66</v>
      </c>
      <c r="C28" s="22">
        <v>-1301.6750085000003</v>
      </c>
      <c r="D28" s="22">
        <v>-7613.2309184999995</v>
      </c>
      <c r="E28" s="22">
        <v>115457.439042</v>
      </c>
      <c r="F28" s="22">
        <v>93924.313974000019</v>
      </c>
      <c r="G28" s="22">
        <v>166421.58505650004</v>
      </c>
      <c r="H28" s="22">
        <v>384718.24399950006</v>
      </c>
      <c r="I28" s="22">
        <v>2.3172558271012447</v>
      </c>
      <c r="J28" s="22">
        <v>30.010908201730622</v>
      </c>
      <c r="K28" s="22">
        <v>54.424700747041285</v>
      </c>
      <c r="L28" s="22">
        <v>4.257728191968458E-2</v>
      </c>
      <c r="M28" s="22">
        <v>7.7213785451771724E-2</v>
      </c>
      <c r="N28" s="22">
        <v>90.514561499999985</v>
      </c>
      <c r="O28" s="22">
        <v>2295.3336345000002</v>
      </c>
      <c r="P28" s="22">
        <v>2.3527493928808225E-2</v>
      </c>
      <c r="Q28" s="22">
        <v>0.59662718633717382</v>
      </c>
      <c r="R28" s="22">
        <v>3.9434163356263915E-2</v>
      </c>
      <c r="S28" s="22">
        <v>0.33834501711379505</v>
      </c>
      <c r="T28" s="22">
        <v>1.9789108099874497</v>
      </c>
      <c r="U28" s="22">
        <v>97.682744172898751</v>
      </c>
      <c r="V28" s="22">
        <v>-1</v>
      </c>
      <c r="W28" s="22">
        <v>-1</v>
      </c>
      <c r="X28" s="22"/>
    </row>
    <row r="29" spans="1:24" hidden="1" x14ac:dyDescent="0.25">
      <c r="A29" s="22" t="s">
        <v>14</v>
      </c>
      <c r="B29" s="22" t="s">
        <v>63</v>
      </c>
      <c r="C29" s="22">
        <v>-5815.171386</v>
      </c>
      <c r="D29" s="22">
        <v>-17545.369288500002</v>
      </c>
      <c r="E29" s="22">
        <v>2697.6452850000005</v>
      </c>
      <c r="F29" s="22">
        <v>16821.475190999998</v>
      </c>
      <c r="G29" s="22">
        <v>54223.1150175</v>
      </c>
      <c r="H29" s="22">
        <v>97102.776167999997</v>
      </c>
      <c r="I29" s="22">
        <v>24.057541500238194</v>
      </c>
      <c r="J29" s="22">
        <v>2.7781340466854783</v>
      </c>
      <c r="K29" s="22">
        <v>20.101506101359519</v>
      </c>
      <c r="L29" s="22">
        <v>1.1968029350104825</v>
      </c>
      <c r="M29" s="22">
        <v>8.6596042868920016</v>
      </c>
      <c r="N29" s="22">
        <v>412.76419199999998</v>
      </c>
      <c r="O29" s="22">
        <v>57.377780999999999</v>
      </c>
      <c r="P29" s="22">
        <v>0.42507970244420828</v>
      </c>
      <c r="Q29" s="22">
        <v>5.9089743119938441E-2</v>
      </c>
      <c r="R29" s="22">
        <v>7.1937984496124026</v>
      </c>
      <c r="S29" s="22">
        <v>5.9886767562021328</v>
      </c>
      <c r="T29" s="22">
        <v>18.068864744036063</v>
      </c>
      <c r="U29" s="22">
        <v>75.942458499761798</v>
      </c>
      <c r="V29" s="22">
        <v>-1</v>
      </c>
      <c r="W29" s="22">
        <v>-1</v>
      </c>
      <c r="X29" s="22"/>
    </row>
    <row r="30" spans="1:24" hidden="1" x14ac:dyDescent="0.25">
      <c r="A30" s="22" t="s">
        <v>14</v>
      </c>
      <c r="B30" s="22" t="s">
        <v>69</v>
      </c>
      <c r="C30" s="22">
        <v>-41443.437469500001</v>
      </c>
      <c r="D30" s="22">
        <v>-158204.10828150003</v>
      </c>
      <c r="E30" s="22">
        <v>26787.417525000001</v>
      </c>
      <c r="F30" s="22">
        <v>87045.207299999995</v>
      </c>
      <c r="G30" s="22">
        <v>408177.08304350002</v>
      </c>
      <c r="H30" s="22">
        <v>721657.25361950009</v>
      </c>
      <c r="I30" s="22">
        <v>27.665147789987557</v>
      </c>
      <c r="J30" s="22">
        <v>3.7119307525347618</v>
      </c>
      <c r="K30" s="22">
        <v>15.773779623785119</v>
      </c>
      <c r="L30" s="22">
        <v>1.7538692976457948</v>
      </c>
      <c r="M30" s="22">
        <v>7.4530344541303455</v>
      </c>
      <c r="N30" s="22">
        <v>3319.4603069999998</v>
      </c>
      <c r="O30" s="22">
        <v>2320.0194240000001</v>
      </c>
      <c r="P30" s="22">
        <v>0.45997740483465205</v>
      </c>
      <c r="Q30" s="22">
        <v>0.32148494487706625</v>
      </c>
      <c r="R30" s="22">
        <v>1.4307898773006134</v>
      </c>
      <c r="S30" s="22">
        <v>5.7428145094695333</v>
      </c>
      <c r="T30" s="22">
        <v>21.922333280518025</v>
      </c>
      <c r="U30" s="22">
        <v>72.334852210012443</v>
      </c>
      <c r="V30" s="22">
        <v>-1</v>
      </c>
      <c r="W30" s="22">
        <v>-1</v>
      </c>
      <c r="X30" s="22"/>
    </row>
    <row r="31" spans="1:24" hidden="1" x14ac:dyDescent="0.25">
      <c r="A31" s="22" t="s">
        <v>14</v>
      </c>
      <c r="B31" s="22" t="s">
        <v>68</v>
      </c>
      <c r="C31" s="22">
        <v>-255.97606949999999</v>
      </c>
      <c r="D31" s="22">
        <v>-625.373334</v>
      </c>
      <c r="E31" s="22">
        <v>3607.9059735000001</v>
      </c>
      <c r="F31" s="22">
        <v>7258.9564799999998</v>
      </c>
      <c r="G31" s="22">
        <v>10020.873775499998</v>
      </c>
      <c r="H31" s="22">
        <v>21769.085632499999</v>
      </c>
      <c r="I31" s="22">
        <v>4.0486284926188896</v>
      </c>
      <c r="J31" s="22">
        <v>16.573530162946316</v>
      </c>
      <c r="K31" s="22">
        <v>49.918782244470563</v>
      </c>
      <c r="L31" s="22">
        <v>8.1104312056156994E-2</v>
      </c>
      <c r="M31" s="22">
        <v>0.24428280835850336</v>
      </c>
      <c r="N31" s="22">
        <v>21.794661000000001</v>
      </c>
      <c r="O31" s="22">
        <v>9.5629635000000004</v>
      </c>
      <c r="P31" s="22">
        <v>0.10011748480359607</v>
      </c>
      <c r="Q31" s="22">
        <v>4.3929100475047257E-2</v>
      </c>
      <c r="R31" s="22">
        <v>2.2790697674418605</v>
      </c>
      <c r="S31" s="22">
        <v>1.1758696429483577</v>
      </c>
      <c r="T31" s="22">
        <v>2.8727588496705319</v>
      </c>
      <c r="U31" s="22">
        <v>95.951371507381111</v>
      </c>
      <c r="V31" s="22">
        <v>-1</v>
      </c>
      <c r="W31" s="22">
        <v>-1</v>
      </c>
      <c r="X31" s="22"/>
    </row>
    <row r="32" spans="1:24" hidden="1" x14ac:dyDescent="0.25">
      <c r="A32" s="22" t="s">
        <v>14</v>
      </c>
      <c r="B32" s="22" t="s">
        <v>65</v>
      </c>
      <c r="C32" s="22">
        <v>-12511.692175499998</v>
      </c>
      <c r="D32" s="22">
        <v>-31019.584859999999</v>
      </c>
      <c r="E32" s="22">
        <v>16301.294455499999</v>
      </c>
      <c r="F32" s="22">
        <v>49918.669470000001</v>
      </c>
      <c r="G32" s="22">
        <v>186883.65821250001</v>
      </c>
      <c r="H32" s="22">
        <v>296634.89917350002</v>
      </c>
      <c r="I32" s="22">
        <v>14.675035593178404</v>
      </c>
      <c r="J32" s="22">
        <v>5.4954068118483486</v>
      </c>
      <c r="K32" s="22">
        <v>22.323726611401959</v>
      </c>
      <c r="L32" s="22">
        <v>0.65737391648951005</v>
      </c>
      <c r="M32" s="22">
        <v>2.6704184231708479</v>
      </c>
      <c r="N32" s="22">
        <v>649.16954550000003</v>
      </c>
      <c r="O32" s="22">
        <v>2286.8826435000001</v>
      </c>
      <c r="P32" s="22">
        <v>0.21884462930988596</v>
      </c>
      <c r="Q32" s="22">
        <v>0.7709418715976557</v>
      </c>
      <c r="R32" s="22">
        <v>0.28386657590197417</v>
      </c>
      <c r="S32" s="22">
        <v>4.2178759850444916</v>
      </c>
      <c r="T32" s="22">
        <v>10.457159608133912</v>
      </c>
      <c r="U32" s="22">
        <v>85.324964406821607</v>
      </c>
      <c r="V32" s="22">
        <v>-1</v>
      </c>
      <c r="W32" s="22">
        <v>-1</v>
      </c>
      <c r="X32" s="22"/>
    </row>
    <row r="33" spans="1:24" hidden="1" x14ac:dyDescent="0.25">
      <c r="A33" s="22" t="s">
        <v>14</v>
      </c>
      <c r="B33" s="22" t="s">
        <v>67</v>
      </c>
      <c r="C33" s="22">
        <v>-10078.473950999998</v>
      </c>
      <c r="D33" s="22">
        <v>-22347.756121499999</v>
      </c>
      <c r="E33" s="22">
        <v>11299.864545</v>
      </c>
      <c r="F33" s="22">
        <v>14084.243685000001</v>
      </c>
      <c r="G33" s="22">
        <v>77650.374041999996</v>
      </c>
      <c r="H33" s="22">
        <v>135460.7123445</v>
      </c>
      <c r="I33" s="22">
        <v>23.93773774792686</v>
      </c>
      <c r="J33" s="22">
        <v>8.3418020985025478</v>
      </c>
      <c r="K33" s="22">
        <v>18.739092531452094</v>
      </c>
      <c r="L33" s="22">
        <v>1.2774224636411422</v>
      </c>
      <c r="M33" s="22">
        <v>2.8696122810470372</v>
      </c>
      <c r="N33" s="22">
        <v>378.73783349999997</v>
      </c>
      <c r="O33" s="22">
        <v>525.07341450000001</v>
      </c>
      <c r="P33" s="22">
        <v>0.2795923828724628</v>
      </c>
      <c r="Q33" s="22">
        <v>0.38762044390010852</v>
      </c>
      <c r="R33" s="22">
        <v>0.72130453197797528</v>
      </c>
      <c r="S33" s="22">
        <v>7.4401453946061471</v>
      </c>
      <c r="T33" s="22">
        <v>16.497592353320712</v>
      </c>
      <c r="U33" s="22">
        <v>76.06226225207314</v>
      </c>
      <c r="V33" s="22">
        <v>-1</v>
      </c>
      <c r="W33" s="22">
        <v>-1</v>
      </c>
      <c r="X33" s="22"/>
    </row>
    <row r="34" spans="1:24" hidden="1" x14ac:dyDescent="0.25">
      <c r="A34" s="22" t="s">
        <v>14</v>
      </c>
      <c r="B34" s="22" t="s">
        <v>64</v>
      </c>
      <c r="C34" s="22">
        <v>-453.46238550000004</v>
      </c>
      <c r="D34" s="22">
        <v>-940.50634049999996</v>
      </c>
      <c r="E34" s="22">
        <v>1930.6066544999999</v>
      </c>
      <c r="F34" s="22">
        <v>8069.3620380000011</v>
      </c>
      <c r="G34" s="22">
        <v>15747.309756000002</v>
      </c>
      <c r="H34" s="22">
        <v>27141.247174500004</v>
      </c>
      <c r="I34" s="22">
        <v>5.1359788923394589</v>
      </c>
      <c r="J34" s="22">
        <v>7.1131832744733305</v>
      </c>
      <c r="K34" s="22">
        <v>36.844175318130794</v>
      </c>
      <c r="L34" s="22">
        <v>0.13939730901812517</v>
      </c>
      <c r="M34" s="22">
        <v>0.72203663172445576</v>
      </c>
      <c r="N34" s="22">
        <v>20.682688500000001</v>
      </c>
      <c r="O34" s="22">
        <v>111.642039</v>
      </c>
      <c r="P34" s="22">
        <v>7.6203898689784569E-2</v>
      </c>
      <c r="Q34" s="22">
        <v>0.41133717357281563</v>
      </c>
      <c r="R34" s="22">
        <v>0.1852589641434263</v>
      </c>
      <c r="S34" s="22">
        <v>1.6707499938545243</v>
      </c>
      <c r="T34" s="22">
        <v>3.4652288984849342</v>
      </c>
      <c r="U34" s="22">
        <v>94.864021107660534</v>
      </c>
      <c r="V34" s="22">
        <v>-1</v>
      </c>
      <c r="W34" s="22">
        <v>-1</v>
      </c>
      <c r="X34" s="22"/>
    </row>
    <row r="35" spans="1:24" hidden="1" x14ac:dyDescent="0.25">
      <c r="A35" s="22" t="s">
        <v>14</v>
      </c>
      <c r="B35" s="22" t="s">
        <v>62</v>
      </c>
      <c r="C35" s="22">
        <v>0</v>
      </c>
      <c r="D35" s="22">
        <v>-12.231697499999999</v>
      </c>
      <c r="E35" s="22">
        <v>0</v>
      </c>
      <c r="F35" s="22">
        <v>398.08615500000002</v>
      </c>
      <c r="G35" s="22">
        <v>173.022921</v>
      </c>
      <c r="H35" s="22">
        <v>583.34077350000007</v>
      </c>
      <c r="I35" s="22">
        <v>2.0968356843309182</v>
      </c>
      <c r="J35" s="22">
        <v>0</v>
      </c>
      <c r="K35" s="22">
        <v>68.24247045367899</v>
      </c>
      <c r="L35" s="22">
        <v>3.0726256983240215E-2</v>
      </c>
      <c r="M35" s="22" t="e">
        <v>#DIV/0!</v>
      </c>
      <c r="N35" s="22">
        <v>0</v>
      </c>
      <c r="O35" s="22">
        <v>0</v>
      </c>
      <c r="P35" s="22">
        <v>0</v>
      </c>
      <c r="Q35" s="22">
        <v>0</v>
      </c>
      <c r="R35" s="22" t="e">
        <v>#DIV/0!</v>
      </c>
      <c r="S35" s="22">
        <v>0</v>
      </c>
      <c r="T35" s="22">
        <v>2.0968356843309182</v>
      </c>
      <c r="U35" s="22">
        <v>97.903164315669088</v>
      </c>
      <c r="V35" s="22">
        <v>-1</v>
      </c>
      <c r="W35" s="22">
        <v>-1</v>
      </c>
      <c r="X35" s="22"/>
    </row>
    <row r="36" spans="1:24" hidden="1" x14ac:dyDescent="0.25">
      <c r="A36" s="22" t="s">
        <v>14</v>
      </c>
      <c r="B36" s="22" t="s">
        <v>66</v>
      </c>
      <c r="C36" s="22">
        <v>-38.474248500000002</v>
      </c>
      <c r="D36" s="22">
        <v>-80.729203499999997</v>
      </c>
      <c r="E36" s="22">
        <v>16.901982</v>
      </c>
      <c r="F36" s="22">
        <v>404.09080649999999</v>
      </c>
      <c r="G36" s="22">
        <v>1527.405426</v>
      </c>
      <c r="H36" s="22">
        <v>2067.6016664999997</v>
      </c>
      <c r="I36" s="22">
        <v>5.7653006346133164</v>
      </c>
      <c r="J36" s="22">
        <v>0.81746800043024648</v>
      </c>
      <c r="K36" s="22">
        <v>20.361406905453375</v>
      </c>
      <c r="L36" s="22">
        <v>0.283148441627047</v>
      </c>
      <c r="M36" s="22">
        <v>7.0526315789473681</v>
      </c>
      <c r="N36" s="22">
        <v>0</v>
      </c>
      <c r="O36" s="22">
        <v>0</v>
      </c>
      <c r="P36" s="22">
        <v>0</v>
      </c>
      <c r="Q36" s="22">
        <v>0</v>
      </c>
      <c r="R36" s="22" t="e">
        <v>#DIV/0!</v>
      </c>
      <c r="S36" s="22">
        <v>1.8608153167688504</v>
      </c>
      <c r="T36" s="22">
        <v>3.9044853178444665</v>
      </c>
      <c r="U36" s="22">
        <v>94.234699365386689</v>
      </c>
      <c r="V36" s="22">
        <v>-1</v>
      </c>
      <c r="W36" s="22">
        <v>-1</v>
      </c>
      <c r="X36" s="22"/>
    </row>
    <row r="37" spans="1:24" hidden="1" x14ac:dyDescent="0.25">
      <c r="A37" s="22" t="s">
        <v>12</v>
      </c>
      <c r="B37" s="22" t="s">
        <v>63</v>
      </c>
      <c r="C37" s="22">
        <v>-8264.4020144999995</v>
      </c>
      <c r="D37" s="22">
        <v>-14764.5484605</v>
      </c>
      <c r="E37" s="22">
        <v>16646.673114000001</v>
      </c>
      <c r="F37" s="22">
        <v>18873.954031500001</v>
      </c>
      <c r="G37" s="22">
        <v>83826.936490499997</v>
      </c>
      <c r="H37" s="22">
        <v>142376.51411099997</v>
      </c>
      <c r="I37" s="22">
        <v>16.174683457305399</v>
      </c>
      <c r="J37" s="22">
        <v>11.692007785091491</v>
      </c>
      <c r="K37" s="22">
        <v>24.948375346377222</v>
      </c>
      <c r="L37" s="22">
        <v>0.64832612275308499</v>
      </c>
      <c r="M37" s="22">
        <v>1.3833965692299468</v>
      </c>
      <c r="N37" s="22">
        <v>471.6987345</v>
      </c>
      <c r="O37" s="22">
        <v>3490.9264665000001</v>
      </c>
      <c r="P37" s="22">
        <v>0.3313037529014462</v>
      </c>
      <c r="Q37" s="22">
        <v>2.4518976941508726</v>
      </c>
      <c r="R37" s="22">
        <v>0.13512136076957382</v>
      </c>
      <c r="S37" s="22">
        <v>5.8046104486424523</v>
      </c>
      <c r="T37" s="22">
        <v>10.370073008662947</v>
      </c>
      <c r="U37" s="22">
        <v>83.825316542694608</v>
      </c>
      <c r="V37" s="22">
        <v>-1</v>
      </c>
      <c r="W37" s="22">
        <v>-1</v>
      </c>
      <c r="X37" s="22"/>
    </row>
    <row r="38" spans="1:24" hidden="1" x14ac:dyDescent="0.25">
      <c r="A38" s="22" t="s">
        <v>12</v>
      </c>
      <c r="B38" s="22" t="s">
        <v>70</v>
      </c>
      <c r="C38" s="22">
        <v>-38.029459500000002</v>
      </c>
      <c r="D38" s="22">
        <v>-954.96198300000003</v>
      </c>
      <c r="E38" s="22">
        <v>7153.7638815000009</v>
      </c>
      <c r="F38" s="22">
        <v>621.14783850000015</v>
      </c>
      <c r="G38" s="22">
        <v>1035.2463975000003</v>
      </c>
      <c r="H38" s="22">
        <v>9803.1495600000017</v>
      </c>
      <c r="I38" s="22">
        <v>10.129310344827584</v>
      </c>
      <c r="J38" s="22">
        <v>72.974137931034477</v>
      </c>
      <c r="K38" s="22">
        <v>79.310344827586206</v>
      </c>
      <c r="L38" s="22">
        <v>0.12771739130434778</v>
      </c>
      <c r="M38" s="22">
        <v>0.13880685174246898</v>
      </c>
      <c r="N38" s="22">
        <v>1.5567614999999999</v>
      </c>
      <c r="O38" s="22">
        <v>157.01051699999999</v>
      </c>
      <c r="P38" s="22">
        <v>1.5880217785843916E-2</v>
      </c>
      <c r="Q38" s="22">
        <v>1.601633393829401</v>
      </c>
      <c r="R38" s="22">
        <v>9.9150141643059471E-3</v>
      </c>
      <c r="S38" s="22">
        <v>0.38793103448275856</v>
      </c>
      <c r="T38" s="22">
        <v>9.7413793103448256</v>
      </c>
      <c r="U38" s="22">
        <v>89.870689655172413</v>
      </c>
      <c r="V38" s="22">
        <v>-1</v>
      </c>
      <c r="W38" s="22">
        <v>-1</v>
      </c>
      <c r="X38" s="22"/>
    </row>
    <row r="39" spans="1:24" hidden="1" x14ac:dyDescent="0.25">
      <c r="A39" s="22" t="s">
        <v>12</v>
      </c>
      <c r="B39" s="22" t="s">
        <v>69</v>
      </c>
      <c r="C39" s="22">
        <v>-23836.242509999996</v>
      </c>
      <c r="D39" s="22">
        <v>-92679.349562999982</v>
      </c>
      <c r="E39" s="22">
        <v>28222.084444499997</v>
      </c>
      <c r="F39" s="22">
        <v>61780.969705499992</v>
      </c>
      <c r="G39" s="22">
        <v>229096.580652</v>
      </c>
      <c r="H39" s="22">
        <v>435615.22687499999</v>
      </c>
      <c r="I39" s="22">
        <v>26.747364390555195</v>
      </c>
      <c r="J39" s="22">
        <v>6.4786726228462017</v>
      </c>
      <c r="K39" s="22">
        <v>20.661135928525841</v>
      </c>
      <c r="L39" s="22">
        <v>1.2945737583395107</v>
      </c>
      <c r="M39" s="22">
        <v>4.1285253859307645</v>
      </c>
      <c r="N39" s="22">
        <v>3166.4528909999995</v>
      </c>
      <c r="O39" s="22">
        <v>7764.4591785000002</v>
      </c>
      <c r="P39" s="22">
        <v>0.7268921506062539</v>
      </c>
      <c r="Q39" s="22">
        <v>1.7824122527121888</v>
      </c>
      <c r="R39" s="22">
        <v>0.40781370836078246</v>
      </c>
      <c r="S39" s="22">
        <v>5.4718570516911287</v>
      </c>
      <c r="T39" s="22">
        <v>21.275507338864067</v>
      </c>
      <c r="U39" s="22">
        <v>73.252635609444809</v>
      </c>
      <c r="V39" s="22">
        <v>-1</v>
      </c>
      <c r="W39" s="22">
        <v>-1</v>
      </c>
      <c r="X39" s="22"/>
    </row>
    <row r="40" spans="1:24" hidden="1" x14ac:dyDescent="0.25">
      <c r="A40" s="22" t="s">
        <v>12</v>
      </c>
      <c r="B40" s="22" t="s">
        <v>68</v>
      </c>
      <c r="C40" s="22">
        <v>-1098.4064354999998</v>
      </c>
      <c r="D40" s="22">
        <v>-2082.2797035000003</v>
      </c>
      <c r="E40" s="22">
        <v>13552.053646499999</v>
      </c>
      <c r="F40" s="22">
        <v>25417.245010500003</v>
      </c>
      <c r="G40" s="22">
        <v>38770.700368500002</v>
      </c>
      <c r="H40" s="22">
        <v>80920.685164499999</v>
      </c>
      <c r="I40" s="22">
        <v>3.9306218583470063</v>
      </c>
      <c r="J40" s="22">
        <v>16.747329337301881</v>
      </c>
      <c r="K40" s="22">
        <v>48.157400765677011</v>
      </c>
      <c r="L40" s="22">
        <v>8.1620307488614693E-2</v>
      </c>
      <c r="M40" s="22">
        <v>0.23470141293467028</v>
      </c>
      <c r="N40" s="22">
        <v>89.624983500000013</v>
      </c>
      <c r="O40" s="22">
        <v>3694.1950394999999</v>
      </c>
      <c r="P40" s="22">
        <v>0.11075658012262926</v>
      </c>
      <c r="Q40" s="22">
        <v>4.565204844707182</v>
      </c>
      <c r="R40" s="22">
        <v>2.4261031846366868E-2</v>
      </c>
      <c r="S40" s="22">
        <v>1.3573864745053741</v>
      </c>
      <c r="T40" s="22">
        <v>2.5732353838416322</v>
      </c>
      <c r="U40" s="22">
        <v>96.06937814165299</v>
      </c>
      <c r="V40" s="22">
        <v>-1</v>
      </c>
      <c r="W40" s="22">
        <v>-1</v>
      </c>
      <c r="X40" s="22"/>
    </row>
    <row r="41" spans="1:24" hidden="1" x14ac:dyDescent="0.25">
      <c r="A41" s="22" t="s">
        <v>12</v>
      </c>
      <c r="B41" s="22" t="s">
        <v>65</v>
      </c>
      <c r="C41" s="22">
        <v>-31460.148364500004</v>
      </c>
      <c r="D41" s="22">
        <v>-64088.757431999999</v>
      </c>
      <c r="E41" s="22">
        <v>63917.958456000008</v>
      </c>
      <c r="F41" s="22">
        <v>108275.875848</v>
      </c>
      <c r="G41" s="22">
        <v>340215.77018249989</v>
      </c>
      <c r="H41" s="22">
        <v>607958.51028299995</v>
      </c>
      <c r="I41" s="22">
        <v>15.716353037318736</v>
      </c>
      <c r="J41" s="22">
        <v>10.513539554902636</v>
      </c>
      <c r="K41" s="22">
        <v>28.323287097970734</v>
      </c>
      <c r="L41" s="22">
        <v>0.55489156265498429</v>
      </c>
      <c r="M41" s="22">
        <v>1.4948679229527362</v>
      </c>
      <c r="N41" s="22">
        <v>2058.0387029999997</v>
      </c>
      <c r="O41" s="22">
        <v>17777.993935499999</v>
      </c>
      <c r="P41" s="22">
        <v>0.33851630797009463</v>
      </c>
      <c r="Q41" s="22">
        <v>2.9242117076746705</v>
      </c>
      <c r="R41" s="22">
        <v>0.11576326949298837</v>
      </c>
      <c r="S41" s="22">
        <v>5.1747196284587824</v>
      </c>
      <c r="T41" s="22">
        <v>10.541633408859953</v>
      </c>
      <c r="U41" s="22">
        <v>84.28364696268126</v>
      </c>
      <c r="V41" s="22">
        <v>-1</v>
      </c>
      <c r="W41" s="22">
        <v>-1</v>
      </c>
      <c r="X41" s="22"/>
    </row>
    <row r="42" spans="1:24" hidden="1" x14ac:dyDescent="0.25">
      <c r="A42" s="22" t="s">
        <v>12</v>
      </c>
      <c r="B42" s="22" t="s">
        <v>67</v>
      </c>
      <c r="C42" s="22">
        <v>-4761.2438505</v>
      </c>
      <c r="D42" s="22">
        <v>-13717.0703655</v>
      </c>
      <c r="E42" s="22">
        <v>4425.2057610000002</v>
      </c>
      <c r="F42" s="22">
        <v>6991.1935020000001</v>
      </c>
      <c r="G42" s="22">
        <v>32993.336047500001</v>
      </c>
      <c r="H42" s="22">
        <v>62888.049526499999</v>
      </c>
      <c r="I42" s="22">
        <v>29.382870601215799</v>
      </c>
      <c r="J42" s="22">
        <v>7.0366401793639515</v>
      </c>
      <c r="K42" s="22">
        <v>18.153527337796213</v>
      </c>
      <c r="L42" s="22">
        <v>1.6185763821249075</v>
      </c>
      <c r="M42" s="22">
        <v>4.1756960498542561</v>
      </c>
      <c r="N42" s="22">
        <v>466.13887199999999</v>
      </c>
      <c r="O42" s="22">
        <v>904.70082600000001</v>
      </c>
      <c r="P42" s="22">
        <v>0.74122011337555749</v>
      </c>
      <c r="Q42" s="22">
        <v>1.4385894185170647</v>
      </c>
      <c r="R42" s="22">
        <v>0.51524090462143568</v>
      </c>
      <c r="S42" s="22">
        <v>7.5709834958288686</v>
      </c>
      <c r="T42" s="22">
        <v>21.81188710538693</v>
      </c>
      <c r="U42" s="22">
        <v>70.617129398784201</v>
      </c>
      <c r="V42" s="22">
        <v>-1</v>
      </c>
      <c r="W42" s="22">
        <v>-1</v>
      </c>
      <c r="X42" s="22"/>
    </row>
    <row r="43" spans="1:24" hidden="1" x14ac:dyDescent="0.25">
      <c r="A43" s="22" t="s">
        <v>12</v>
      </c>
      <c r="B43" s="22" t="s">
        <v>64</v>
      </c>
      <c r="C43" s="22">
        <v>-3164.2289459999997</v>
      </c>
      <c r="D43" s="22">
        <v>-5237.1680804999987</v>
      </c>
      <c r="E43" s="22">
        <v>30798.969516000001</v>
      </c>
      <c r="F43" s="22">
        <v>55940.445346499997</v>
      </c>
      <c r="G43" s="22">
        <v>77514.046213499983</v>
      </c>
      <c r="H43" s="22">
        <v>172654.8581025</v>
      </c>
      <c r="I43" s="22">
        <v>4.8660067366956694</v>
      </c>
      <c r="J43" s="22">
        <v>17.838460993501602</v>
      </c>
      <c r="K43" s="22">
        <v>50.238618140130995</v>
      </c>
      <c r="L43" s="22">
        <v>9.6857893724761224E-2</v>
      </c>
      <c r="M43" s="22">
        <v>0.27278175726416726</v>
      </c>
      <c r="N43" s="22">
        <v>138.10698450000001</v>
      </c>
      <c r="O43" s="22">
        <v>8682.0588854999987</v>
      </c>
      <c r="P43" s="22">
        <v>7.9990210537840778E-2</v>
      </c>
      <c r="Q43" s="22">
        <v>5.0285633320237766</v>
      </c>
      <c r="R43" s="22">
        <v>1.5907169753323604E-2</v>
      </c>
      <c r="S43" s="22">
        <v>1.8326903631761653</v>
      </c>
      <c r="T43" s="22">
        <v>3.0333163735195039</v>
      </c>
      <c r="U43" s="22">
        <v>95.133993263304333</v>
      </c>
      <c r="V43" s="22">
        <v>-1</v>
      </c>
      <c r="W43" s="22">
        <v>-1</v>
      </c>
      <c r="X43" s="22"/>
    </row>
    <row r="44" spans="1:24" hidden="1" x14ac:dyDescent="0.25">
      <c r="A44" s="22" t="s">
        <v>12</v>
      </c>
      <c r="B44" s="22" t="s">
        <v>62</v>
      </c>
      <c r="C44" s="22">
        <v>-739.23931800000003</v>
      </c>
      <c r="D44" s="22">
        <v>-1601.4627945000002</v>
      </c>
      <c r="E44" s="22">
        <v>16449.409192499999</v>
      </c>
      <c r="F44" s="22">
        <v>17832.925377</v>
      </c>
      <c r="G44" s="22">
        <v>26484.293821499999</v>
      </c>
      <c r="H44" s="22">
        <v>63107.330503499994</v>
      </c>
      <c r="I44" s="22">
        <v>3.7090811698494877</v>
      </c>
      <c r="J44" s="22">
        <v>26.06576614992089</v>
      </c>
      <c r="K44" s="22">
        <v>54.323854766125258</v>
      </c>
      <c r="L44" s="22">
        <v>6.8277208710939272E-2</v>
      </c>
      <c r="M44" s="22">
        <v>0.14229703238017982</v>
      </c>
      <c r="N44" s="22">
        <v>10.452541499999999</v>
      </c>
      <c r="O44" s="22">
        <v>1448.4553785000001</v>
      </c>
      <c r="P44" s="22">
        <v>1.6563117813104596E-2</v>
      </c>
      <c r="Q44" s="22">
        <v>2.2952252407819205</v>
      </c>
      <c r="R44" s="22">
        <v>7.2163365576539207E-3</v>
      </c>
      <c r="S44" s="22">
        <v>1.1714000768246742</v>
      </c>
      <c r="T44" s="22">
        <v>2.5376810930248137</v>
      </c>
      <c r="U44" s="22">
        <v>96.290918830150517</v>
      </c>
      <c r="V44" s="22">
        <v>-1</v>
      </c>
      <c r="W44" s="22">
        <v>-1</v>
      </c>
      <c r="X44" s="22"/>
    </row>
    <row r="45" spans="1:24" hidden="1" x14ac:dyDescent="0.25">
      <c r="A45" s="22" t="s">
        <v>12</v>
      </c>
      <c r="B45" s="22" t="s">
        <v>66</v>
      </c>
      <c r="C45" s="22">
        <v>-36.917487000000001</v>
      </c>
      <c r="D45" s="22">
        <v>-108.083727</v>
      </c>
      <c r="E45" s="22">
        <v>381.40656750000005</v>
      </c>
      <c r="F45" s="22">
        <v>6294.8763225000002</v>
      </c>
      <c r="G45" s="22">
        <v>3610.5747074999999</v>
      </c>
      <c r="H45" s="22">
        <v>10431.8588115</v>
      </c>
      <c r="I45" s="22">
        <v>1.3899844372908094</v>
      </c>
      <c r="J45" s="22">
        <v>3.6561707207879426</v>
      </c>
      <c r="K45" s="22">
        <v>63.99897669857377</v>
      </c>
      <c r="L45" s="22">
        <v>2.1718854097268488E-2</v>
      </c>
      <c r="M45" s="22">
        <v>0.3801749271137026</v>
      </c>
      <c r="N45" s="22">
        <v>3.1135229999999998</v>
      </c>
      <c r="O45" s="22">
        <v>25.352972999999999</v>
      </c>
      <c r="P45" s="22">
        <v>2.9846291598268911E-2</v>
      </c>
      <c r="Q45" s="22">
        <v>0.24303408872876114</v>
      </c>
      <c r="R45" s="22">
        <v>0.12280701754385964</v>
      </c>
      <c r="S45" s="22">
        <v>0.35389174323661715</v>
      </c>
      <c r="T45" s="22">
        <v>1.0360926940541924</v>
      </c>
      <c r="U45" s="22">
        <v>98.610015562709194</v>
      </c>
      <c r="V45" s="22">
        <v>-1</v>
      </c>
      <c r="W45" s="22">
        <v>-1</v>
      </c>
      <c r="X45" s="22"/>
    </row>
    <row r="46" spans="1:24" hidden="1" x14ac:dyDescent="0.25">
      <c r="A46" s="22" t="s">
        <v>5</v>
      </c>
      <c r="B46" s="22" t="s">
        <v>63</v>
      </c>
      <c r="C46" s="22">
        <v>-3533.1814214999999</v>
      </c>
      <c r="D46" s="22">
        <v>-1101.5199584999998</v>
      </c>
      <c r="E46" s="22">
        <v>477.48099149999996</v>
      </c>
      <c r="F46" s="22">
        <v>16494.7776705</v>
      </c>
      <c r="G46" s="22">
        <v>11198.675047499999</v>
      </c>
      <c r="H46" s="22">
        <v>32805.6350895</v>
      </c>
      <c r="I46" s="22">
        <v>14.127759963663726</v>
      </c>
      <c r="J46" s="22">
        <v>1.4554846757190989</v>
      </c>
      <c r="K46" s="22">
        <v>51.735802753692937</v>
      </c>
      <c r="L46" s="22">
        <v>0.27307510875832069</v>
      </c>
      <c r="M46" s="22">
        <v>9.7065673032137862</v>
      </c>
      <c r="N46" s="22">
        <v>58.934542500000006</v>
      </c>
      <c r="O46" s="22">
        <v>0</v>
      </c>
      <c r="P46" s="22">
        <v>0.17964761949956276</v>
      </c>
      <c r="Q46" s="22">
        <v>0</v>
      </c>
      <c r="R46" s="22" t="e">
        <v>#DIV/0!</v>
      </c>
      <c r="S46" s="22">
        <v>10.770044267885106</v>
      </c>
      <c r="T46" s="22">
        <v>3.3577156957786194</v>
      </c>
      <c r="U46" s="22">
        <v>85.872240036336265</v>
      </c>
      <c r="V46" s="22">
        <v>-1</v>
      </c>
      <c r="W46" s="22">
        <v>-1</v>
      </c>
      <c r="X46" s="22"/>
    </row>
    <row r="47" spans="1:24" hidden="1" x14ac:dyDescent="0.25">
      <c r="A47" s="22" t="s">
        <v>5</v>
      </c>
      <c r="B47" s="22" t="s">
        <v>69</v>
      </c>
      <c r="C47" s="22">
        <v>-36174.022186499998</v>
      </c>
      <c r="D47" s="22">
        <v>-21585.387775499999</v>
      </c>
      <c r="E47" s="22">
        <v>9618.3397304999999</v>
      </c>
      <c r="F47" s="22">
        <v>31529.090659500001</v>
      </c>
      <c r="G47" s="22">
        <v>87835.819747500005</v>
      </c>
      <c r="H47" s="22">
        <v>186742.6600995</v>
      </c>
      <c r="I47" s="22">
        <v>30.929949231324379</v>
      </c>
      <c r="J47" s="22">
        <v>5.1505851557299049</v>
      </c>
      <c r="K47" s="22">
        <v>22.034295949343267</v>
      </c>
      <c r="L47" s="22">
        <v>1.4037185169170903</v>
      </c>
      <c r="M47" s="22">
        <v>6.005133066660501</v>
      </c>
      <c r="N47" s="22">
        <v>1141.3285739999999</v>
      </c>
      <c r="O47" s="22">
        <v>1041.6958379999999</v>
      </c>
      <c r="P47" s="22">
        <v>0.61117720685347343</v>
      </c>
      <c r="Q47" s="22">
        <v>0.5578242472528584</v>
      </c>
      <c r="R47" s="22">
        <v>1.0956447480785654</v>
      </c>
      <c r="S47" s="22">
        <v>19.371054352136678</v>
      </c>
      <c r="T47" s="22">
        <v>11.558894879187701</v>
      </c>
      <c r="U47" s="22">
        <v>69.070050768675614</v>
      </c>
      <c r="V47" s="22">
        <v>-1</v>
      </c>
      <c r="W47" s="22">
        <v>-1</v>
      </c>
      <c r="X47" s="22"/>
    </row>
    <row r="48" spans="1:24" hidden="1" x14ac:dyDescent="0.25">
      <c r="A48" s="22" t="s">
        <v>5</v>
      </c>
      <c r="B48" s="22" t="s">
        <v>68</v>
      </c>
      <c r="C48" s="22">
        <v>-39.808615500000002</v>
      </c>
      <c r="D48" s="22">
        <v>-3.5583120000000004</v>
      </c>
      <c r="E48" s="22">
        <v>384.52009049999998</v>
      </c>
      <c r="F48" s="22">
        <v>2720.1071294999997</v>
      </c>
      <c r="G48" s="22">
        <v>992.99144249999995</v>
      </c>
      <c r="H48" s="22">
        <v>4140.9855899999993</v>
      </c>
      <c r="I48" s="22">
        <v>1.047261009667025</v>
      </c>
      <c r="J48" s="22">
        <v>9.2857142857142883</v>
      </c>
      <c r="K48" s="22">
        <v>74.973147153598291</v>
      </c>
      <c r="L48" s="22">
        <v>1.3968481375358168E-2</v>
      </c>
      <c r="M48" s="22">
        <v>0.11278195488721805</v>
      </c>
      <c r="N48" s="22">
        <v>0.88957799999999998</v>
      </c>
      <c r="O48" s="22">
        <v>46.925239500000004</v>
      </c>
      <c r="P48" s="22">
        <v>2.1482277121374869E-2</v>
      </c>
      <c r="Q48" s="22">
        <v>1.1331901181525246</v>
      </c>
      <c r="R48" s="22">
        <v>1.8957345971563979E-2</v>
      </c>
      <c r="S48" s="22">
        <v>0.96133190118152545</v>
      </c>
      <c r="T48" s="22">
        <v>8.5929108485499492E-2</v>
      </c>
      <c r="U48" s="22">
        <v>98.952738990332975</v>
      </c>
      <c r="V48" s="22">
        <v>-1</v>
      </c>
      <c r="W48" s="22">
        <v>-1</v>
      </c>
      <c r="X48" s="22"/>
    </row>
    <row r="49" spans="1:24" hidden="1" x14ac:dyDescent="0.25">
      <c r="A49" s="22" t="s">
        <v>5</v>
      </c>
      <c r="B49" s="22" t="s">
        <v>65</v>
      </c>
      <c r="C49" s="22">
        <v>-12713.181592499999</v>
      </c>
      <c r="D49" s="22">
        <v>-4285.3196205000004</v>
      </c>
      <c r="E49" s="22">
        <v>3560.5359450000001</v>
      </c>
      <c r="F49" s="22">
        <v>32177.370627</v>
      </c>
      <c r="G49" s="22">
        <v>68252.872050000005</v>
      </c>
      <c r="H49" s="22">
        <v>120989.27983500001</v>
      </c>
      <c r="I49" s="22">
        <v>14.049592853335295</v>
      </c>
      <c r="J49" s="22">
        <v>2.9428524162270464</v>
      </c>
      <c r="K49" s="22">
        <v>29.538076944286161</v>
      </c>
      <c r="L49" s="22">
        <v>0.47564345098820132</v>
      </c>
      <c r="M49" s="22">
        <v>4.7741411617738914</v>
      </c>
      <c r="N49" s="22">
        <v>372.06599849999998</v>
      </c>
      <c r="O49" s="22">
        <v>189.48011400000001</v>
      </c>
      <c r="P49" s="22">
        <v>0.30751980589305733</v>
      </c>
      <c r="Q49" s="22">
        <v>0.15660901053250739</v>
      </c>
      <c r="R49" s="22">
        <v>1.9636150234741783</v>
      </c>
      <c r="S49" s="22">
        <v>10.507692590482142</v>
      </c>
      <c r="T49" s="22">
        <v>3.5419002628531517</v>
      </c>
      <c r="U49" s="22">
        <v>85.950407146664716</v>
      </c>
      <c r="V49" s="22">
        <v>-1</v>
      </c>
      <c r="W49" s="22">
        <v>-1</v>
      </c>
      <c r="X49" s="22"/>
    </row>
    <row r="50" spans="1:24" hidden="1" x14ac:dyDescent="0.25">
      <c r="A50" s="22" t="s">
        <v>5</v>
      </c>
      <c r="B50" s="22" t="s">
        <v>67</v>
      </c>
      <c r="C50" s="22">
        <v>-745.68875849999995</v>
      </c>
      <c r="D50" s="22">
        <v>-423.883917</v>
      </c>
      <c r="E50" s="22">
        <v>0</v>
      </c>
      <c r="F50" s="22">
        <v>2151.6667874999998</v>
      </c>
      <c r="G50" s="22">
        <v>1525.8486645</v>
      </c>
      <c r="H50" s="22">
        <v>4847.0881275000002</v>
      </c>
      <c r="I50" s="22">
        <v>24.129387474191326</v>
      </c>
      <c r="J50" s="22">
        <v>0</v>
      </c>
      <c r="K50" s="22">
        <v>44.390915347556778</v>
      </c>
      <c r="L50" s="22">
        <v>0.54356589147286816</v>
      </c>
      <c r="M50" s="22" t="e">
        <v>#DIV/0!</v>
      </c>
      <c r="N50" s="22">
        <v>18.458743500000001</v>
      </c>
      <c r="O50" s="22">
        <v>0</v>
      </c>
      <c r="P50" s="22">
        <v>0.38082128928653358</v>
      </c>
      <c r="Q50" s="22">
        <v>0</v>
      </c>
      <c r="R50" s="22" t="e">
        <v>#DIV/0!</v>
      </c>
      <c r="S50" s="22">
        <v>15.384262445515025</v>
      </c>
      <c r="T50" s="22">
        <v>8.7451250286763003</v>
      </c>
      <c r="U50" s="22">
        <v>75.870612525808681</v>
      </c>
      <c r="V50" s="22">
        <v>-1</v>
      </c>
      <c r="W50" s="22">
        <v>-1</v>
      </c>
      <c r="X50" s="22"/>
    </row>
    <row r="51" spans="1:24" hidden="1" x14ac:dyDescent="0.25">
      <c r="A51" s="22" t="s">
        <v>10</v>
      </c>
      <c r="B51" s="22" t="s">
        <v>63</v>
      </c>
      <c r="C51" s="22">
        <v>-162560.37174750003</v>
      </c>
      <c r="D51" s="22">
        <v>-116933.69373299999</v>
      </c>
      <c r="E51" s="22">
        <v>21306.727466999997</v>
      </c>
      <c r="F51" s="22">
        <v>56808.895869</v>
      </c>
      <c r="G51" s="22">
        <v>952117.1125569999</v>
      </c>
      <c r="H51" s="22">
        <v>1309726.8013735001</v>
      </c>
      <c r="I51" s="22">
        <v>21.339875246303031</v>
      </c>
      <c r="J51" s="22">
        <v>1.6268070138486745</v>
      </c>
      <c r="K51" s="22">
        <v>5.9642685218078126</v>
      </c>
      <c r="L51" s="22">
        <v>3.5779534687741994</v>
      </c>
      <c r="M51" s="22">
        <v>13.117643988894224</v>
      </c>
      <c r="N51" s="22">
        <v>3073.7143845000001</v>
      </c>
      <c r="O51" s="22">
        <v>13759.770109499997</v>
      </c>
      <c r="P51" s="22">
        <v>0.2346836287748422</v>
      </c>
      <c r="Q51" s="22">
        <v>1.050583228125914</v>
      </c>
      <c r="R51" s="22">
        <v>0.22338413796447454</v>
      </c>
      <c r="S51" s="22">
        <v>12.411777141387368</v>
      </c>
      <c r="T51" s="22">
        <v>8.928098104915664</v>
      </c>
      <c r="U51" s="22">
        <v>78.660124753696977</v>
      </c>
      <c r="V51" s="22">
        <v>-1</v>
      </c>
      <c r="W51" s="22">
        <v>-1</v>
      </c>
      <c r="X51" s="22"/>
    </row>
    <row r="52" spans="1:24" hidden="1" x14ac:dyDescent="0.25">
      <c r="A52" s="22" t="s">
        <v>10</v>
      </c>
      <c r="B52" s="22" t="s">
        <v>70</v>
      </c>
      <c r="C52" s="22">
        <v>-23398.570134000001</v>
      </c>
      <c r="D52" s="22">
        <v>-22549.912721999997</v>
      </c>
      <c r="E52" s="22">
        <v>27634.295780999997</v>
      </c>
      <c r="F52" s="22">
        <v>92955.118742999999</v>
      </c>
      <c r="G52" s="22">
        <v>431420.42181600002</v>
      </c>
      <c r="H52" s="22">
        <v>597958.319196</v>
      </c>
      <c r="I52" s="22">
        <v>7.6842283786236454</v>
      </c>
      <c r="J52" s="22">
        <v>4.6214418118902323</v>
      </c>
      <c r="K52" s="22">
        <v>20.16685957077101</v>
      </c>
      <c r="L52" s="22">
        <v>0.38103247318490974</v>
      </c>
      <c r="M52" s="22">
        <v>1.6627339889584576</v>
      </c>
      <c r="N52" s="22">
        <v>419.43602699999997</v>
      </c>
      <c r="O52" s="22">
        <v>27022.043722500002</v>
      </c>
      <c r="P52" s="22">
        <v>7.0144692955181775E-2</v>
      </c>
      <c r="Q52" s="22">
        <v>4.5190513878681671</v>
      </c>
      <c r="R52" s="22">
        <v>1.5521994979630466E-2</v>
      </c>
      <c r="S52" s="22">
        <v>3.9130771130437889</v>
      </c>
      <c r="T52" s="22">
        <v>3.7711512655798569</v>
      </c>
      <c r="U52" s="22">
        <v>92.315771621376356</v>
      </c>
      <c r="V52" s="22">
        <v>-1</v>
      </c>
      <c r="W52" s="22">
        <v>-1</v>
      </c>
      <c r="X52" s="22"/>
    </row>
    <row r="53" spans="1:24" hidden="1" x14ac:dyDescent="0.25">
      <c r="A53" s="22" t="s">
        <v>10</v>
      </c>
      <c r="B53" s="22" t="s">
        <v>69</v>
      </c>
      <c r="C53" s="22">
        <v>-7632.5792399999991</v>
      </c>
      <c r="D53" s="22">
        <v>-16420.275513000001</v>
      </c>
      <c r="E53" s="22">
        <v>4534.1790660000006</v>
      </c>
      <c r="F53" s="22">
        <v>4286.4315929999993</v>
      </c>
      <c r="G53" s="22">
        <v>70791.505267500004</v>
      </c>
      <c r="H53" s="22">
        <v>103664.97067949999</v>
      </c>
      <c r="I53" s="22">
        <v>23.202490287065228</v>
      </c>
      <c r="J53" s="22">
        <v>4.3738777296511069</v>
      </c>
      <c r="K53" s="22">
        <v>8.5087668488043064</v>
      </c>
      <c r="L53" s="22">
        <v>2.7268922394231256</v>
      </c>
      <c r="M53" s="22">
        <v>5.3047871296841267</v>
      </c>
      <c r="N53" s="22">
        <v>408.76109100000002</v>
      </c>
      <c r="O53" s="22">
        <v>338.70682350000004</v>
      </c>
      <c r="P53" s="22">
        <v>0.39430975412491343</v>
      </c>
      <c r="Q53" s="22">
        <v>0.32673218472918564</v>
      </c>
      <c r="R53" s="22">
        <v>1.2068286277084701</v>
      </c>
      <c r="S53" s="22">
        <v>7.3627370846392965</v>
      </c>
      <c r="T53" s="22">
        <v>15.83975320242593</v>
      </c>
      <c r="U53" s="22">
        <v>76.797509712934783</v>
      </c>
      <c r="V53" s="22">
        <v>-1</v>
      </c>
      <c r="W53" s="22">
        <v>-1</v>
      </c>
      <c r="X53" s="22"/>
    </row>
    <row r="54" spans="1:24" hidden="1" x14ac:dyDescent="0.25">
      <c r="A54" s="22" t="s">
        <v>10</v>
      </c>
      <c r="B54" s="22" t="s">
        <v>68</v>
      </c>
      <c r="C54" s="22">
        <v>-1486.2624435</v>
      </c>
      <c r="D54" s="22">
        <v>-2369.1686085000006</v>
      </c>
      <c r="E54" s="22">
        <v>7813.8307575000008</v>
      </c>
      <c r="F54" s="22">
        <v>14771.887479000001</v>
      </c>
      <c r="G54" s="22">
        <v>69179.145142500012</v>
      </c>
      <c r="H54" s="22">
        <v>95620.294431000017</v>
      </c>
      <c r="I54" s="22">
        <v>4.0320217323552532</v>
      </c>
      <c r="J54" s="22">
        <v>8.1717284013787381</v>
      </c>
      <c r="K54" s="22">
        <v>23.620214067420534</v>
      </c>
      <c r="L54" s="22">
        <v>0.17070216725582682</v>
      </c>
      <c r="M54" s="22">
        <v>0.49341112850434043</v>
      </c>
      <c r="N54" s="22">
        <v>42.922138500000003</v>
      </c>
      <c r="O54" s="22">
        <v>5511.6028935000004</v>
      </c>
      <c r="P54" s="22">
        <v>4.4888105349824861E-2</v>
      </c>
      <c r="Q54" s="22">
        <v>5.7640513724596349</v>
      </c>
      <c r="R54" s="22">
        <v>7.7875963361982003E-3</v>
      </c>
      <c r="S54" s="22">
        <v>1.5543378655589615</v>
      </c>
      <c r="T54" s="22">
        <v>2.4776838667962919</v>
      </c>
      <c r="U54" s="22">
        <v>95.967978267644739</v>
      </c>
      <c r="V54" s="22">
        <v>-1</v>
      </c>
      <c r="W54" s="22">
        <v>-1</v>
      </c>
      <c r="X54" s="22"/>
    </row>
    <row r="55" spans="1:24" hidden="1" x14ac:dyDescent="0.25">
      <c r="A55" s="22" t="s">
        <v>10</v>
      </c>
      <c r="B55" s="22" t="s">
        <v>65</v>
      </c>
      <c r="C55" s="22">
        <v>-27667.432561499998</v>
      </c>
      <c r="D55" s="22">
        <v>-39724.995167999987</v>
      </c>
      <c r="E55" s="22">
        <v>12621.999847499999</v>
      </c>
      <c r="F55" s="22">
        <v>14564.838199499998</v>
      </c>
      <c r="G55" s="22">
        <v>306718.04340900003</v>
      </c>
      <c r="H55" s="22">
        <v>401297.30918550002</v>
      </c>
      <c r="I55" s="22">
        <v>16.793640571945069</v>
      </c>
      <c r="J55" s="22">
        <v>3.1452988989929835</v>
      </c>
      <c r="K55" s="22">
        <v>6.7747371897858555</v>
      </c>
      <c r="L55" s="22">
        <v>2.4788622940627905</v>
      </c>
      <c r="M55" s="22">
        <v>5.3392828825654126</v>
      </c>
      <c r="N55" s="22">
        <v>1057.263453</v>
      </c>
      <c r="O55" s="22">
        <v>3275.4261959999999</v>
      </c>
      <c r="P55" s="22">
        <v>0.26346138605960079</v>
      </c>
      <c r="Q55" s="22">
        <v>0.81620935925237703</v>
      </c>
      <c r="R55" s="22">
        <v>0.32278652906029331</v>
      </c>
      <c r="S55" s="22">
        <v>6.8944974033480753</v>
      </c>
      <c r="T55" s="22">
        <v>9.8991431685969946</v>
      </c>
      <c r="U55" s="22">
        <v>83.206359428054938</v>
      </c>
      <c r="V55" s="22">
        <v>-1</v>
      </c>
      <c r="W55" s="22">
        <v>-1</v>
      </c>
      <c r="X55" s="22"/>
    </row>
    <row r="56" spans="1:24" hidden="1" x14ac:dyDescent="0.25">
      <c r="A56" s="22" t="s">
        <v>10</v>
      </c>
      <c r="B56" s="22" t="s">
        <v>67</v>
      </c>
      <c r="C56" s="22">
        <v>-4134.9809384999999</v>
      </c>
      <c r="D56" s="22">
        <v>-9123.9567569999999</v>
      </c>
      <c r="E56" s="22">
        <v>8585.9844615000002</v>
      </c>
      <c r="F56" s="22">
        <v>2191.0306140000002</v>
      </c>
      <c r="G56" s="22">
        <v>38350.374763500004</v>
      </c>
      <c r="H56" s="22">
        <v>62386.3275345</v>
      </c>
      <c r="I56" s="22">
        <v>21.252954324275187</v>
      </c>
      <c r="J56" s="22">
        <v>13.762606008106346</v>
      </c>
      <c r="K56" s="22">
        <v>17.274642540130685</v>
      </c>
      <c r="L56" s="22">
        <v>1.2302977775026311</v>
      </c>
      <c r="M56" s="22">
        <v>1.5442536327608984</v>
      </c>
      <c r="N56" s="22">
        <v>192.37124249999999</v>
      </c>
      <c r="O56" s="22">
        <v>68.942295000000001</v>
      </c>
      <c r="P56" s="22">
        <v>0.30835481122625402</v>
      </c>
      <c r="Q56" s="22">
        <v>0.11050866067068063</v>
      </c>
      <c r="R56" s="22">
        <v>2.7903225806451615</v>
      </c>
      <c r="S56" s="22">
        <v>6.628024283386984</v>
      </c>
      <c r="T56" s="22">
        <v>14.624930040888204</v>
      </c>
      <c r="U56" s="22">
        <v>78.74704567572482</v>
      </c>
      <c r="V56" s="22">
        <v>-1</v>
      </c>
      <c r="W56" s="22">
        <v>-1</v>
      </c>
      <c r="X56" s="22"/>
    </row>
    <row r="57" spans="1:24" hidden="1" x14ac:dyDescent="0.25">
      <c r="A57" s="22" t="s">
        <v>10</v>
      </c>
      <c r="B57" s="22" t="s">
        <v>64</v>
      </c>
      <c r="C57" s="22">
        <v>-36686.419114499993</v>
      </c>
      <c r="D57" s="22">
        <v>-44084.816945999999</v>
      </c>
      <c r="E57" s="22">
        <v>103111.875558</v>
      </c>
      <c r="F57" s="22">
        <v>203632.41040200001</v>
      </c>
      <c r="G57" s="22">
        <v>1251420.5233354999</v>
      </c>
      <c r="H57" s="22">
        <v>1638936.0453559998</v>
      </c>
      <c r="I57" s="22">
        <v>4.9282726003475839</v>
      </c>
      <c r="J57" s="22">
        <v>6.2913910429984261</v>
      </c>
      <c r="K57" s="22">
        <v>18.71606197381368</v>
      </c>
      <c r="L57" s="22">
        <v>0.26331781799199577</v>
      </c>
      <c r="M57" s="22">
        <v>0.7833359215259984</v>
      </c>
      <c r="N57" s="22">
        <v>836.42571450000003</v>
      </c>
      <c r="O57" s="22">
        <v>63654.198579000004</v>
      </c>
      <c r="P57" s="22">
        <v>5.1034676848437779E-2</v>
      </c>
      <c r="Q57" s="22">
        <v>3.8838732456563565</v>
      </c>
      <c r="R57" s="22">
        <v>1.3140149953532574E-2</v>
      </c>
      <c r="S57" s="22">
        <v>2.2384289624023239</v>
      </c>
      <c r="T57" s="22">
        <v>2.6898436379452599</v>
      </c>
      <c r="U57" s="22">
        <v>95.071727399652417</v>
      </c>
      <c r="V57" s="22">
        <v>-1</v>
      </c>
      <c r="W57" s="22">
        <v>-1</v>
      </c>
      <c r="X57" s="22"/>
    </row>
    <row r="58" spans="1:24" hidden="1" x14ac:dyDescent="0.25">
      <c r="A58" s="22" t="s">
        <v>10</v>
      </c>
      <c r="B58" s="22" t="s">
        <v>62</v>
      </c>
      <c r="C58" s="22">
        <v>-162533.01722400001</v>
      </c>
      <c r="D58" s="22">
        <v>-200004.4889235</v>
      </c>
      <c r="E58" s="22">
        <v>516073.109085</v>
      </c>
      <c r="F58" s="22">
        <v>2354736.3174235001</v>
      </c>
      <c r="G58" s="22">
        <v>6988149.8108835006</v>
      </c>
      <c r="H58" s="22">
        <v>10221496.743539501</v>
      </c>
      <c r="I58" s="22">
        <v>3.5468142801751803</v>
      </c>
      <c r="J58" s="22">
        <v>5.0488996086721265</v>
      </c>
      <c r="K58" s="22">
        <v>28.085998543442237</v>
      </c>
      <c r="L58" s="22">
        <v>0.12628407263815519</v>
      </c>
      <c r="M58" s="22">
        <v>0.70249253403317347</v>
      </c>
      <c r="N58" s="22">
        <v>2628.4805954999997</v>
      </c>
      <c r="O58" s="22">
        <v>519815.56373099994</v>
      </c>
      <c r="P58" s="22">
        <v>2.5715222158255165E-2</v>
      </c>
      <c r="Q58" s="22">
        <v>5.0855131765271997</v>
      </c>
      <c r="R58" s="22">
        <v>5.0565638639866036E-3</v>
      </c>
      <c r="S58" s="22">
        <v>1.5901097588934716</v>
      </c>
      <c r="T58" s="22">
        <v>1.9567045212817085</v>
      </c>
      <c r="U58" s="22">
        <v>96.453185719824816</v>
      </c>
      <c r="V58" s="22">
        <v>-1</v>
      </c>
      <c r="W58" s="22">
        <v>-1</v>
      </c>
      <c r="X58" s="22"/>
    </row>
    <row r="59" spans="1:24" hidden="1" x14ac:dyDescent="0.25">
      <c r="A59" s="22" t="s">
        <v>10</v>
      </c>
      <c r="B59" s="22" t="s">
        <v>66</v>
      </c>
      <c r="C59" s="22">
        <v>-653.39504100000011</v>
      </c>
      <c r="D59" s="22">
        <v>-3219.3827820000001</v>
      </c>
      <c r="E59" s="22">
        <v>8133.1892594999999</v>
      </c>
      <c r="F59" s="22">
        <v>9600.5481705000002</v>
      </c>
      <c r="G59" s="22">
        <v>64343.621528999996</v>
      </c>
      <c r="H59" s="22">
        <v>85950.136781999987</v>
      </c>
      <c r="I59" s="22">
        <v>4.5058425361471359</v>
      </c>
      <c r="J59" s="22">
        <v>9.4626833231559022</v>
      </c>
      <c r="K59" s="22">
        <v>20.632587793291179</v>
      </c>
      <c r="L59" s="22">
        <v>0.21838475043892652</v>
      </c>
      <c r="M59" s="22">
        <v>0.47616964261299943</v>
      </c>
      <c r="N59" s="22">
        <v>32.914386</v>
      </c>
      <c r="O59" s="22">
        <v>2195.7008985000002</v>
      </c>
      <c r="P59" s="22">
        <v>3.8294745339943495E-2</v>
      </c>
      <c r="Q59" s="22">
        <v>2.5546217617652847</v>
      </c>
      <c r="R59" s="22">
        <v>1.4990377798035045E-2</v>
      </c>
      <c r="S59" s="22">
        <v>0.76020244465374331</v>
      </c>
      <c r="T59" s="22">
        <v>3.7456400914933923</v>
      </c>
      <c r="U59" s="22">
        <v>95.494157463852872</v>
      </c>
      <c r="V59" s="22">
        <v>-1</v>
      </c>
      <c r="W59" s="22">
        <v>-1</v>
      </c>
      <c r="X59" s="22"/>
    </row>
    <row r="60" spans="1:24" hidden="1" x14ac:dyDescent="0.25">
      <c r="A60" s="22" t="s">
        <v>11</v>
      </c>
      <c r="B60" s="22" t="s">
        <v>63</v>
      </c>
      <c r="C60" s="22">
        <v>-4628.2519394999999</v>
      </c>
      <c r="D60" s="22">
        <v>-11307.425958</v>
      </c>
      <c r="E60" s="22">
        <v>7086.8231370000003</v>
      </c>
      <c r="F60" s="22">
        <v>30993.342309000003</v>
      </c>
      <c r="G60" s="22">
        <v>125402.031504</v>
      </c>
      <c r="H60" s="22">
        <v>179417.8748475</v>
      </c>
      <c r="I60" s="22">
        <v>8.8818786372566638</v>
      </c>
      <c r="J60" s="22">
        <v>3.9498980483542092</v>
      </c>
      <c r="K60" s="22">
        <v>21.224287423071445</v>
      </c>
      <c r="L60" s="22">
        <v>0.41847711822832706</v>
      </c>
      <c r="M60" s="22">
        <v>2.2486349086800979</v>
      </c>
      <c r="N60" s="22">
        <v>321.80484150000001</v>
      </c>
      <c r="O60" s="22">
        <v>4182.3509670000003</v>
      </c>
      <c r="P60" s="22">
        <v>0.17936052457065654</v>
      </c>
      <c r="Q60" s="22">
        <v>2.3310670525748214</v>
      </c>
      <c r="R60" s="22">
        <v>7.694352866106563E-2</v>
      </c>
      <c r="S60" s="22">
        <v>2.5795935569038928</v>
      </c>
      <c r="T60" s="22">
        <v>6.302285080352771</v>
      </c>
      <c r="U60" s="22">
        <v>91.118121362743338</v>
      </c>
      <c r="V60" s="22">
        <v>-1</v>
      </c>
      <c r="W60" s="22">
        <v>-1</v>
      </c>
      <c r="X60" s="22"/>
    </row>
    <row r="61" spans="1:24" hidden="1" x14ac:dyDescent="0.25">
      <c r="A61" s="22" t="s">
        <v>11</v>
      </c>
      <c r="B61" s="22" t="s">
        <v>70</v>
      </c>
      <c r="C61" s="22">
        <v>-3149.9956980000002</v>
      </c>
      <c r="D61" s="22">
        <v>-11042.331714</v>
      </c>
      <c r="E61" s="22">
        <v>158394.0331845</v>
      </c>
      <c r="F61" s="22">
        <v>120710.1747375</v>
      </c>
      <c r="G61" s="22">
        <v>115090.2657225</v>
      </c>
      <c r="H61" s="22">
        <v>408386.8010565</v>
      </c>
      <c r="I61" s="22">
        <v>3.4752169696190798</v>
      </c>
      <c r="J61" s="22">
        <v>38.785296874123588</v>
      </c>
      <c r="K61" s="22">
        <v>68.343101980758235</v>
      </c>
      <c r="L61" s="22">
        <v>5.0849564460763212E-2</v>
      </c>
      <c r="M61" s="22">
        <v>8.9601401812077999E-2</v>
      </c>
      <c r="N61" s="22">
        <v>218.61379350000001</v>
      </c>
      <c r="O61" s="22">
        <v>11115.277109999999</v>
      </c>
      <c r="P61" s="22">
        <v>5.3531062447278989E-2</v>
      </c>
      <c r="Q61" s="22">
        <v>2.7217522900457816</v>
      </c>
      <c r="R61" s="22">
        <v>1.9667867146858749E-2</v>
      </c>
      <c r="S61" s="22">
        <v>0.77132651933190188</v>
      </c>
      <c r="T61" s="22">
        <v>2.7038904502871781</v>
      </c>
      <c r="U61" s="22">
        <v>96.524783030380917</v>
      </c>
      <c r="V61" s="22">
        <v>-1</v>
      </c>
      <c r="W61" s="22">
        <v>-1</v>
      </c>
      <c r="X61" s="22"/>
    </row>
    <row r="62" spans="1:24" hidden="1" x14ac:dyDescent="0.25">
      <c r="A62" s="22" t="s">
        <v>11</v>
      </c>
      <c r="B62" s="22" t="s">
        <v>69</v>
      </c>
      <c r="C62" s="22">
        <v>-4324.0162634999997</v>
      </c>
      <c r="D62" s="22">
        <v>-15133.945725</v>
      </c>
      <c r="E62" s="22">
        <v>3092.8403115000001</v>
      </c>
      <c r="F62" s="22">
        <v>13942.5783885</v>
      </c>
      <c r="G62" s="22">
        <v>66849.785149500007</v>
      </c>
      <c r="H62" s="22">
        <v>103343.165838</v>
      </c>
      <c r="I62" s="22">
        <v>18.828494202511813</v>
      </c>
      <c r="J62" s="22">
        <v>2.9927864957691677</v>
      </c>
      <c r="K62" s="22">
        <v>16.484320527498255</v>
      </c>
      <c r="L62" s="22">
        <v>1.1422062663185379</v>
      </c>
      <c r="M62" s="22">
        <v>6.2912921550298408</v>
      </c>
      <c r="N62" s="22">
        <v>355.60880550000002</v>
      </c>
      <c r="O62" s="22">
        <v>1790.9429084999999</v>
      </c>
      <c r="P62" s="22">
        <v>0.34410481101135398</v>
      </c>
      <c r="Q62" s="22">
        <v>1.733005655456181</v>
      </c>
      <c r="R62" s="22">
        <v>0.19855954302744319</v>
      </c>
      <c r="S62" s="22">
        <v>4.1841337338922795</v>
      </c>
      <c r="T62" s="22">
        <v>14.644360468619535</v>
      </c>
      <c r="U62" s="22">
        <v>81.17150579748818</v>
      </c>
      <c r="V62" s="22">
        <v>-1</v>
      </c>
      <c r="W62" s="22">
        <v>-1</v>
      </c>
      <c r="X62" s="22"/>
    </row>
    <row r="63" spans="1:24" hidden="1" x14ac:dyDescent="0.25">
      <c r="A63" s="22" t="s">
        <v>11</v>
      </c>
      <c r="B63" s="22" t="s">
        <v>68</v>
      </c>
      <c r="C63" s="22">
        <v>-840.87360450000006</v>
      </c>
      <c r="D63" s="22">
        <v>-1509.8362605</v>
      </c>
      <c r="E63" s="22">
        <v>11580.081614999999</v>
      </c>
      <c r="F63" s="22">
        <v>17934.782058000001</v>
      </c>
      <c r="G63" s="22">
        <v>35385.4112895</v>
      </c>
      <c r="H63" s="22">
        <v>67250.984827500011</v>
      </c>
      <c r="I63" s="22">
        <v>3.4954281651482324</v>
      </c>
      <c r="J63" s="22">
        <v>17.219200052910924</v>
      </c>
      <c r="K63" s="22">
        <v>43.887630417169589</v>
      </c>
      <c r="L63" s="22">
        <v>7.9644950796449496E-2</v>
      </c>
      <c r="M63" s="22">
        <v>0.20299596696754368</v>
      </c>
      <c r="N63" s="22">
        <v>12.898880999999999</v>
      </c>
      <c r="O63" s="22">
        <v>1069.9399395</v>
      </c>
      <c r="P63" s="22">
        <v>1.9180211313017739E-2</v>
      </c>
      <c r="Q63" s="22">
        <v>1.5909654590849716</v>
      </c>
      <c r="R63" s="22">
        <v>1.2055705674495945E-2</v>
      </c>
      <c r="S63" s="22">
        <v>1.2503513616296564</v>
      </c>
      <c r="T63" s="22">
        <v>2.2450768035185762</v>
      </c>
      <c r="U63" s="22">
        <v>96.504571834851774</v>
      </c>
      <c r="V63" s="22">
        <v>-1</v>
      </c>
      <c r="W63" s="22">
        <v>-1</v>
      </c>
      <c r="X63" s="22"/>
    </row>
    <row r="64" spans="1:24" hidden="1" x14ac:dyDescent="0.25">
      <c r="A64" s="22" t="s">
        <v>11</v>
      </c>
      <c r="B64" s="22" t="s">
        <v>65</v>
      </c>
      <c r="C64" s="22">
        <v>-17938.785158999999</v>
      </c>
      <c r="D64" s="22">
        <v>-38317.460377500007</v>
      </c>
      <c r="E64" s="22">
        <v>13517.804893500001</v>
      </c>
      <c r="F64" s="22">
        <v>47299.974232500004</v>
      </c>
      <c r="G64" s="22">
        <v>297602.31524849997</v>
      </c>
      <c r="H64" s="22">
        <v>414676.33991099999</v>
      </c>
      <c r="I64" s="22">
        <v>13.566302227075221</v>
      </c>
      <c r="J64" s="22">
        <v>3.2598447493776139</v>
      </c>
      <c r="K64" s="22">
        <v>14.666324859299431</v>
      </c>
      <c r="L64" s="22">
        <v>0.92499670893852304</v>
      </c>
      <c r="M64" s="22">
        <v>4.1616405902966296</v>
      </c>
      <c r="N64" s="22">
        <v>1029.686535</v>
      </c>
      <c r="O64" s="22">
        <v>8520.3780839999999</v>
      </c>
      <c r="P64" s="22">
        <v>0.24831089596792449</v>
      </c>
      <c r="Q64" s="22">
        <v>2.0547056255557501</v>
      </c>
      <c r="R64" s="22">
        <v>0.12084986427229066</v>
      </c>
      <c r="S64" s="22">
        <v>4.3259726761478881</v>
      </c>
      <c r="T64" s="22">
        <v>9.2403295509273331</v>
      </c>
      <c r="U64" s="22">
        <v>86.433697772924788</v>
      </c>
      <c r="V64" s="22">
        <v>-1</v>
      </c>
      <c r="W64" s="22">
        <v>-1</v>
      </c>
      <c r="X64" s="22"/>
    </row>
    <row r="65" spans="1:24" hidden="1" x14ac:dyDescent="0.25">
      <c r="A65" s="22" t="s">
        <v>11</v>
      </c>
      <c r="B65" s="22" t="s">
        <v>67</v>
      </c>
      <c r="C65" s="22">
        <v>-1072.1638845000002</v>
      </c>
      <c r="D65" s="22">
        <v>-11566.070761500001</v>
      </c>
      <c r="E65" s="22">
        <v>419.21363249999996</v>
      </c>
      <c r="F65" s="22">
        <v>5204.6984835000003</v>
      </c>
      <c r="G65" s="22">
        <v>29604.933445500003</v>
      </c>
      <c r="H65" s="22">
        <v>47867.080207500003</v>
      </c>
      <c r="I65" s="22">
        <v>26.402769066369316</v>
      </c>
      <c r="J65" s="22">
        <v>0.87578693056426693</v>
      </c>
      <c r="K65" s="22">
        <v>11.749018514646782</v>
      </c>
      <c r="L65" s="22">
        <v>2.2472318886428346</v>
      </c>
      <c r="M65" s="22">
        <v>30.147480106100801</v>
      </c>
      <c r="N65" s="22">
        <v>165.90629700000002</v>
      </c>
      <c r="O65" s="22">
        <v>446.56815599999993</v>
      </c>
      <c r="P65" s="22">
        <v>0.34659790461588497</v>
      </c>
      <c r="Q65" s="22">
        <v>0.93293377006527733</v>
      </c>
      <c r="R65" s="22">
        <v>0.37151394422310763</v>
      </c>
      <c r="S65" s="22">
        <v>2.2398773433688763</v>
      </c>
      <c r="T65" s="22">
        <v>24.162891723000442</v>
      </c>
      <c r="U65" s="22">
        <v>73.597230933630684</v>
      </c>
      <c r="V65" s="22">
        <v>-1</v>
      </c>
      <c r="W65" s="22">
        <v>-1</v>
      </c>
      <c r="X65" s="22"/>
    </row>
    <row r="66" spans="1:24" hidden="1" x14ac:dyDescent="0.25">
      <c r="A66" s="22" t="s">
        <v>11</v>
      </c>
      <c r="B66" s="22" t="s">
        <v>64</v>
      </c>
      <c r="C66" s="22">
        <v>-6203.2497884999984</v>
      </c>
      <c r="D66" s="22">
        <v>-11409.727428</v>
      </c>
      <c r="E66" s="22">
        <v>145368.83210849998</v>
      </c>
      <c r="F66" s="22">
        <v>173570.23386449998</v>
      </c>
      <c r="G66" s="22">
        <v>221419.30011750004</v>
      </c>
      <c r="H66" s="22">
        <v>557971.343307</v>
      </c>
      <c r="I66" s="22">
        <v>3.1566096409379947</v>
      </c>
      <c r="J66" s="22">
        <v>26.053100011718154</v>
      </c>
      <c r="K66" s="22">
        <v>57.160474242763627</v>
      </c>
      <c r="L66" s="22">
        <v>5.5223643308690944E-2</v>
      </c>
      <c r="M66" s="22">
        <v>0.12116061580073832</v>
      </c>
      <c r="N66" s="22">
        <v>280.21707000000004</v>
      </c>
      <c r="O66" s="22">
        <v>11660.366029500001</v>
      </c>
      <c r="P66" s="22">
        <v>5.0220692041136328E-2</v>
      </c>
      <c r="Q66" s="22">
        <v>2.0897786542927137</v>
      </c>
      <c r="R66" s="22">
        <v>2.4031584368026545E-2</v>
      </c>
      <c r="S66" s="22">
        <v>1.1117506056376312</v>
      </c>
      <c r="T66" s="22">
        <v>2.0448590353003637</v>
      </c>
      <c r="U66" s="22">
        <v>96.843390359062013</v>
      </c>
      <c r="V66" s="22">
        <v>-1</v>
      </c>
      <c r="W66" s="22">
        <v>-1</v>
      </c>
      <c r="X66" s="22"/>
    </row>
    <row r="67" spans="1:24" hidden="1" x14ac:dyDescent="0.25">
      <c r="A67" s="22" t="s">
        <v>11</v>
      </c>
      <c r="B67" s="22" t="s">
        <v>62</v>
      </c>
      <c r="C67" s="22">
        <v>-3679.5170025000002</v>
      </c>
      <c r="D67" s="22">
        <v>-9795.3657525000017</v>
      </c>
      <c r="E67" s="22">
        <v>176546.98424700004</v>
      </c>
      <c r="F67" s="22">
        <v>239570.91681299999</v>
      </c>
      <c r="G67" s="22">
        <v>214770.14935650004</v>
      </c>
      <c r="H67" s="22">
        <v>644362.9331715001</v>
      </c>
      <c r="I67" s="22">
        <v>2.0911945832572592</v>
      </c>
      <c r="J67" s="22">
        <v>27.398687161915202</v>
      </c>
      <c r="K67" s="22">
        <v>64.578187173477332</v>
      </c>
      <c r="L67" s="22">
        <v>3.2382367402783427E-2</v>
      </c>
      <c r="M67" s="22">
        <v>7.6324627194695183E-2</v>
      </c>
      <c r="N67" s="22">
        <v>204.158151</v>
      </c>
      <c r="O67" s="22">
        <v>38633.038173000001</v>
      </c>
      <c r="P67" s="22">
        <v>3.1683720538540412E-2</v>
      </c>
      <c r="Q67" s="22">
        <v>5.9955401194248461</v>
      </c>
      <c r="R67" s="22">
        <v>5.2845481653752725E-3</v>
      </c>
      <c r="S67" s="22">
        <v>0.57103176068643913</v>
      </c>
      <c r="T67" s="22">
        <v>1.5201628225708199</v>
      </c>
      <c r="U67" s="22">
        <v>97.908805416742737</v>
      </c>
      <c r="V67" s="22">
        <v>-1</v>
      </c>
      <c r="W67" s="22">
        <v>-1</v>
      </c>
      <c r="X67" s="22"/>
    </row>
    <row r="68" spans="1:24" hidden="1" x14ac:dyDescent="0.25">
      <c r="A68" s="22" t="s">
        <v>11</v>
      </c>
      <c r="B68" s="22" t="s">
        <v>66</v>
      </c>
      <c r="C68" s="22">
        <v>-83.842726499999984</v>
      </c>
      <c r="D68" s="22">
        <v>-642.72010499999999</v>
      </c>
      <c r="E68" s="22">
        <v>5432.652846</v>
      </c>
      <c r="F68" s="22">
        <v>7582.7628720000002</v>
      </c>
      <c r="G68" s="22">
        <v>11462.8797135</v>
      </c>
      <c r="H68" s="22">
        <v>25204.858263000002</v>
      </c>
      <c r="I68" s="22">
        <v>2.8826301021758689</v>
      </c>
      <c r="J68" s="22">
        <v>21.553990858877299</v>
      </c>
      <c r="K68" s="22">
        <v>51.638519773413094</v>
      </c>
      <c r="L68" s="22">
        <v>5.5823251999179813E-2</v>
      </c>
      <c r="M68" s="22">
        <v>0.13373997052562633</v>
      </c>
      <c r="N68" s="22">
        <v>9.7853580000000004</v>
      </c>
      <c r="O68" s="22">
        <v>74.279763000000003</v>
      </c>
      <c r="P68" s="22">
        <v>3.882330103940565E-2</v>
      </c>
      <c r="Q68" s="22">
        <v>0.29470414879912471</v>
      </c>
      <c r="R68" s="22">
        <v>0.1317365269461078</v>
      </c>
      <c r="S68" s="22">
        <v>0.3326451020876347</v>
      </c>
      <c r="T68" s="22">
        <v>2.5499850000882343</v>
      </c>
      <c r="U68" s="22">
        <v>97.117369897824133</v>
      </c>
      <c r="V68" s="22">
        <v>-1</v>
      </c>
      <c r="W68" s="22">
        <v>-1</v>
      </c>
      <c r="X68" s="22"/>
    </row>
    <row r="69" spans="1:24" hidden="1" x14ac:dyDescent="0.25">
      <c r="A69" s="22" t="s">
        <v>7</v>
      </c>
      <c r="B69" s="22" t="s">
        <v>63</v>
      </c>
      <c r="C69" s="22">
        <v>-16.2347985</v>
      </c>
      <c r="D69" s="22">
        <v>-269.54213400000003</v>
      </c>
      <c r="E69" s="22">
        <v>1931.2738380000001</v>
      </c>
      <c r="F69" s="22">
        <v>8921.3553675000003</v>
      </c>
      <c r="G69" s="22">
        <v>982.98369000000002</v>
      </c>
      <c r="H69" s="22">
        <v>12121.389827999999</v>
      </c>
      <c r="I69" s="22">
        <v>2.3576251284309411</v>
      </c>
      <c r="J69" s="22">
        <v>15.932775576104508</v>
      </c>
      <c r="K69" s="22">
        <v>89.532878320857193</v>
      </c>
      <c r="L69" s="22">
        <v>2.6332506813664214E-2</v>
      </c>
      <c r="M69" s="22">
        <v>0.14797328420082914</v>
      </c>
      <c r="N69" s="22">
        <v>0.44478899999999999</v>
      </c>
      <c r="O69" s="22">
        <v>72.055818000000002</v>
      </c>
      <c r="P69" s="22">
        <v>3.6694554528108026E-3</v>
      </c>
      <c r="Q69" s="22">
        <v>0.59445178335535009</v>
      </c>
      <c r="R69" s="22">
        <v>6.1728395061728392E-3</v>
      </c>
      <c r="S69" s="22">
        <v>0.1339351240275943</v>
      </c>
      <c r="T69" s="22">
        <v>2.223690004403347</v>
      </c>
      <c r="U69" s="22">
        <v>97.642374871569061</v>
      </c>
      <c r="V69" s="22">
        <v>-1</v>
      </c>
      <c r="W69" s="22">
        <v>-1</v>
      </c>
      <c r="X69" s="22"/>
    </row>
    <row r="70" spans="1:24" hidden="1" x14ac:dyDescent="0.25">
      <c r="A70" s="22" t="s">
        <v>7</v>
      </c>
      <c r="B70" s="22" t="s">
        <v>69</v>
      </c>
      <c r="C70" s="22">
        <v>-24109.342955999997</v>
      </c>
      <c r="D70" s="22">
        <v>-33383.860789500002</v>
      </c>
      <c r="E70" s="22">
        <v>27953.431888499999</v>
      </c>
      <c r="F70" s="22">
        <v>30506.520748499999</v>
      </c>
      <c r="G70" s="22">
        <v>69624.823720500019</v>
      </c>
      <c r="H70" s="22">
        <v>185577.98010300001</v>
      </c>
      <c r="I70" s="22">
        <v>30.980617265900811</v>
      </c>
      <c r="J70" s="22">
        <v>15.062903407497597</v>
      </c>
      <c r="K70" s="22">
        <v>31.501556706541042</v>
      </c>
      <c r="L70" s="22">
        <v>0.9834630572230717</v>
      </c>
      <c r="M70" s="22">
        <v>2.0567493814293556</v>
      </c>
      <c r="N70" s="22">
        <v>1644.1625385</v>
      </c>
      <c r="O70" s="22">
        <v>2022.010794</v>
      </c>
      <c r="P70" s="22">
        <v>0.88596854949463955</v>
      </c>
      <c r="Q70" s="22">
        <v>1.0895747398897961</v>
      </c>
      <c r="R70" s="22">
        <v>0.81313242410910691</v>
      </c>
      <c r="S70" s="22">
        <v>12.991489045531567</v>
      </c>
      <c r="T70" s="22">
        <v>17.989128220369246</v>
      </c>
      <c r="U70" s="22">
        <v>69.019382734099182</v>
      </c>
      <c r="V70" s="22">
        <v>-1</v>
      </c>
      <c r="W70" s="22">
        <v>-1</v>
      </c>
      <c r="X70" s="22"/>
    </row>
    <row r="71" spans="1:24" hidden="1" x14ac:dyDescent="0.25">
      <c r="A71" s="22" t="s">
        <v>7</v>
      </c>
      <c r="B71" s="22" t="s">
        <v>68</v>
      </c>
      <c r="C71" s="22">
        <v>-6.0046514999999996</v>
      </c>
      <c r="D71" s="22">
        <v>-104.30302049999999</v>
      </c>
      <c r="E71" s="22">
        <v>5101.5074354999997</v>
      </c>
      <c r="F71" s="22">
        <v>4246.6229775000002</v>
      </c>
      <c r="G71" s="22">
        <v>451.01604600000002</v>
      </c>
      <c r="H71" s="22">
        <v>9909.4541310000004</v>
      </c>
      <c r="I71" s="22">
        <v>1.1131558867094571</v>
      </c>
      <c r="J71" s="22">
        <v>51.481215494411771</v>
      </c>
      <c r="K71" s="22">
        <v>94.335472866825256</v>
      </c>
      <c r="L71" s="22">
        <v>1.1799971451681969E-2</v>
      </c>
      <c r="M71" s="22">
        <v>2.1622564191987444E-2</v>
      </c>
      <c r="N71" s="22">
        <v>0</v>
      </c>
      <c r="O71" s="22">
        <v>0</v>
      </c>
      <c r="P71" s="22">
        <v>0</v>
      </c>
      <c r="Q71" s="22">
        <v>0</v>
      </c>
      <c r="R71" s="22" t="e">
        <v>#DIV/0!</v>
      </c>
      <c r="S71" s="22">
        <v>6.0595179316845452E-2</v>
      </c>
      <c r="T71" s="22">
        <v>1.0525607073926115</v>
      </c>
      <c r="U71" s="22">
        <v>98.886844113290536</v>
      </c>
      <c r="V71" s="22">
        <v>-1</v>
      </c>
      <c r="W71" s="22">
        <v>-1</v>
      </c>
      <c r="X71" s="22"/>
    </row>
    <row r="72" spans="1:24" hidden="1" x14ac:dyDescent="0.25">
      <c r="A72" s="22" t="s">
        <v>7</v>
      </c>
      <c r="B72" s="22" t="s">
        <v>65</v>
      </c>
      <c r="C72" s="22">
        <v>-28.911284999999999</v>
      </c>
      <c r="D72" s="22">
        <v>-265.98382200000003</v>
      </c>
      <c r="E72" s="22">
        <v>392.74868699999996</v>
      </c>
      <c r="F72" s="22">
        <v>1870.7825339999999</v>
      </c>
      <c r="G72" s="22">
        <v>1585.8951795</v>
      </c>
      <c r="H72" s="22">
        <v>4144.3215074999998</v>
      </c>
      <c r="I72" s="22">
        <v>7.1156426079957074</v>
      </c>
      <c r="J72" s="22">
        <v>9.4767909847061969</v>
      </c>
      <c r="K72" s="22">
        <v>54.617654950362223</v>
      </c>
      <c r="L72" s="22">
        <v>0.13028099823147968</v>
      </c>
      <c r="M72" s="22">
        <v>0.75084937712344302</v>
      </c>
      <c r="N72" s="22">
        <v>4.2254955000000001</v>
      </c>
      <c r="O72" s="22">
        <v>37.362276000000001</v>
      </c>
      <c r="P72" s="22">
        <v>0.10195867990340757</v>
      </c>
      <c r="Q72" s="22">
        <v>0.90152938019855111</v>
      </c>
      <c r="R72" s="22">
        <v>0.1130952380952381</v>
      </c>
      <c r="S72" s="22">
        <v>0.69761202039173598</v>
      </c>
      <c r="T72" s="22">
        <v>6.4180305876039716</v>
      </c>
      <c r="U72" s="22">
        <v>92.884357392004304</v>
      </c>
      <c r="V72" s="22">
        <v>-1</v>
      </c>
      <c r="W72" s="22">
        <v>-1</v>
      </c>
      <c r="X72" s="22"/>
    </row>
    <row r="73" spans="1:24" hidden="1" x14ac:dyDescent="0.25">
      <c r="A73" s="22" t="s">
        <v>7</v>
      </c>
      <c r="B73" s="22" t="s">
        <v>67</v>
      </c>
      <c r="C73" s="22">
        <v>-7970.174090999999</v>
      </c>
      <c r="D73" s="22">
        <v>-2598.012549</v>
      </c>
      <c r="E73" s="22">
        <v>2198.3696325000001</v>
      </c>
      <c r="F73" s="22">
        <v>467.69563349999999</v>
      </c>
      <c r="G73" s="22">
        <v>8423.8588710000004</v>
      </c>
      <c r="H73" s="22">
        <v>21658.110777000002</v>
      </c>
      <c r="I73" s="22">
        <v>48.795514755714365</v>
      </c>
      <c r="J73" s="22">
        <v>10.150329616166594</v>
      </c>
      <c r="K73" s="22">
        <v>12.309777586100671</v>
      </c>
      <c r="L73" s="22">
        <v>3.9639639639639634</v>
      </c>
      <c r="M73" s="22">
        <v>4.8072837632776935</v>
      </c>
      <c r="N73" s="22">
        <v>321.80484150000001</v>
      </c>
      <c r="O73" s="22">
        <v>290.66961149999997</v>
      </c>
      <c r="P73" s="22">
        <v>1.4858398537777504</v>
      </c>
      <c r="Q73" s="22">
        <v>1.3420820241102416</v>
      </c>
      <c r="R73" s="22">
        <v>1.1071155317521042</v>
      </c>
      <c r="S73" s="22">
        <v>36.799950711601248</v>
      </c>
      <c r="T73" s="22">
        <v>11.995564044113117</v>
      </c>
      <c r="U73" s="22">
        <v>51.204485244285642</v>
      </c>
      <c r="V73" s="22">
        <v>-1</v>
      </c>
      <c r="W73" s="22">
        <v>-1</v>
      </c>
      <c r="X73" s="22"/>
    </row>
    <row r="74" spans="1:24" hidden="1" x14ac:dyDescent="0.25">
      <c r="A74" s="22" t="s">
        <v>6</v>
      </c>
      <c r="B74" s="22" t="s">
        <v>63</v>
      </c>
      <c r="C74" s="22">
        <v>-144657.39210299999</v>
      </c>
      <c r="D74" s="22">
        <v>-62595.155970000007</v>
      </c>
      <c r="E74" s="22">
        <v>23424.812685000001</v>
      </c>
      <c r="F74" s="22">
        <v>96911.739292500017</v>
      </c>
      <c r="G74" s="22">
        <v>434556.40666099999</v>
      </c>
      <c r="H74" s="22">
        <v>762145.50671150011</v>
      </c>
      <c r="I74" s="22">
        <v>27.193304460620887</v>
      </c>
      <c r="J74" s="22">
        <v>3.0735354966629944</v>
      </c>
      <c r="K74" s="22">
        <v>15.789183419413872</v>
      </c>
      <c r="L74" s="22">
        <v>1.7222742771602029</v>
      </c>
      <c r="M74" s="22">
        <v>8.8475647963543143</v>
      </c>
      <c r="N74" s="22">
        <v>2041.5815099999995</v>
      </c>
      <c r="O74" s="22">
        <v>385.18727399999995</v>
      </c>
      <c r="P74" s="22">
        <v>0.26787293135257079</v>
      </c>
      <c r="Q74" s="22">
        <v>5.0539860250833617E-2</v>
      </c>
      <c r="R74" s="22">
        <v>5.3002309468822171</v>
      </c>
      <c r="S74" s="22">
        <v>18.980285369281603</v>
      </c>
      <c r="T74" s="22">
        <v>8.213019091339282</v>
      </c>
      <c r="U74" s="22">
        <v>72.80669553937912</v>
      </c>
      <c r="V74" s="22">
        <v>-1</v>
      </c>
      <c r="W74" s="22">
        <v>-1</v>
      </c>
      <c r="X74" s="22"/>
    </row>
    <row r="75" spans="1:24" hidden="1" x14ac:dyDescent="0.25">
      <c r="A75" s="22" t="s">
        <v>6</v>
      </c>
      <c r="B75" s="22" t="s">
        <v>70</v>
      </c>
      <c r="C75" s="22">
        <v>-772.82088749999991</v>
      </c>
      <c r="D75" s="22">
        <v>-3228.5009565</v>
      </c>
      <c r="E75" s="22">
        <v>219014.77078349999</v>
      </c>
      <c r="F75" s="22">
        <v>54002.499673499995</v>
      </c>
      <c r="G75" s="22">
        <v>95964.56111699999</v>
      </c>
      <c r="H75" s="22">
        <v>372983.15341799997</v>
      </c>
      <c r="I75" s="22">
        <v>1.0727888933674552</v>
      </c>
      <c r="J75" s="22">
        <v>58.719748808078599</v>
      </c>
      <c r="K75" s="22">
        <v>73.198284682587584</v>
      </c>
      <c r="L75" s="22">
        <v>1.465592941172637E-2</v>
      </c>
      <c r="M75" s="22">
        <v>1.8269643776471032E-2</v>
      </c>
      <c r="N75" s="22">
        <v>28.688890500000003</v>
      </c>
      <c r="O75" s="22">
        <v>0</v>
      </c>
      <c r="P75" s="22">
        <v>7.6917389531125906E-3</v>
      </c>
      <c r="Q75" s="22">
        <v>0</v>
      </c>
      <c r="R75" s="22" t="e">
        <v>#DIV/0!</v>
      </c>
      <c r="S75" s="22">
        <v>0.20719994466718025</v>
      </c>
      <c r="T75" s="22">
        <v>0.86558894870027503</v>
      </c>
      <c r="U75" s="22">
        <v>98.927211106632541</v>
      </c>
      <c r="V75" s="22">
        <v>-1</v>
      </c>
      <c r="W75" s="22">
        <v>-1</v>
      </c>
      <c r="X75" s="22"/>
    </row>
    <row r="76" spans="1:24" hidden="1" x14ac:dyDescent="0.25">
      <c r="A76" s="22" t="s">
        <v>6</v>
      </c>
      <c r="B76" s="22" t="s">
        <v>69</v>
      </c>
      <c r="C76" s="22">
        <v>-503567.64395550004</v>
      </c>
      <c r="D76" s="22">
        <v>-203379.99264449996</v>
      </c>
      <c r="E76" s="22">
        <v>57057.08813099999</v>
      </c>
      <c r="F76" s="22">
        <v>241584.92140499997</v>
      </c>
      <c r="G76" s="22">
        <v>1480406.5739210004</v>
      </c>
      <c r="H76" s="22">
        <v>2485996.2200569999</v>
      </c>
      <c r="I76" s="22">
        <v>28.437196762261806</v>
      </c>
      <c r="J76" s="22">
        <v>2.2951397781969178</v>
      </c>
      <c r="K76" s="22">
        <v>12.012971183405604</v>
      </c>
      <c r="L76" s="22">
        <v>2.3672076065198748</v>
      </c>
      <c r="M76" s="22">
        <v>12.390180777835813</v>
      </c>
      <c r="N76" s="22">
        <v>8847.5203935000009</v>
      </c>
      <c r="O76" s="22">
        <v>3361.7152620000002</v>
      </c>
      <c r="P76" s="22">
        <v>0.35589436227288962</v>
      </c>
      <c r="Q76" s="22">
        <v>0.13522608099230823</v>
      </c>
      <c r="R76" s="22">
        <v>2.6318470494839912</v>
      </c>
      <c r="S76" s="22">
        <v>20.256170942365877</v>
      </c>
      <c r="T76" s="22">
        <v>8.1810258198959271</v>
      </c>
      <c r="U76" s="22">
        <v>71.562803237738194</v>
      </c>
      <c r="V76" s="22">
        <v>-1</v>
      </c>
      <c r="W76" s="22">
        <v>-1</v>
      </c>
      <c r="X76" s="22"/>
    </row>
    <row r="77" spans="1:24" hidden="1" x14ac:dyDescent="0.25">
      <c r="A77" s="22" t="s">
        <v>6</v>
      </c>
      <c r="B77" s="22" t="s">
        <v>68</v>
      </c>
      <c r="C77" s="22">
        <v>-1766.9243024999996</v>
      </c>
      <c r="D77" s="22">
        <v>-4921.5902850000002</v>
      </c>
      <c r="E77" s="22">
        <v>145090.17180000001</v>
      </c>
      <c r="F77" s="22">
        <v>82186.999447499984</v>
      </c>
      <c r="G77" s="22">
        <v>124122.81833999998</v>
      </c>
      <c r="H77" s="22">
        <v>358088.50417499995</v>
      </c>
      <c r="I77" s="22">
        <v>1.8678384001490547</v>
      </c>
      <c r="J77" s="22">
        <v>40.517964164829372</v>
      </c>
      <c r="K77" s="22">
        <v>63.469552526162168</v>
      </c>
      <c r="L77" s="22">
        <v>2.9428888747547594E-2</v>
      </c>
      <c r="M77" s="22">
        <v>4.6099019006744325E-2</v>
      </c>
      <c r="N77" s="22">
        <v>60.491304</v>
      </c>
      <c r="O77" s="22">
        <v>563.32526849999999</v>
      </c>
      <c r="P77" s="22">
        <v>1.6892836071173496E-2</v>
      </c>
      <c r="Q77" s="22">
        <v>0.15731453591280317</v>
      </c>
      <c r="R77" s="22">
        <v>0.10738255033557047</v>
      </c>
      <c r="S77" s="22">
        <v>0.49343228891718155</v>
      </c>
      <c r="T77" s="22">
        <v>1.3744061112318731</v>
      </c>
      <c r="U77" s="22">
        <v>98.132161599850946</v>
      </c>
      <c r="V77" s="22">
        <v>-1</v>
      </c>
      <c r="W77" s="22">
        <v>-1</v>
      </c>
      <c r="X77" s="22"/>
    </row>
    <row r="78" spans="1:24" hidden="1" x14ac:dyDescent="0.25">
      <c r="A78" s="22" t="s">
        <v>6</v>
      </c>
      <c r="B78" s="22" t="s">
        <v>65</v>
      </c>
      <c r="C78" s="22">
        <v>-372958.24523399997</v>
      </c>
      <c r="D78" s="22">
        <v>-124440.62008050003</v>
      </c>
      <c r="E78" s="22">
        <v>82897.327480500011</v>
      </c>
      <c r="F78" s="22">
        <v>289265.19023249997</v>
      </c>
      <c r="G78" s="22">
        <v>1348547.0957150003</v>
      </c>
      <c r="H78" s="22">
        <v>2218108.4787425003</v>
      </c>
      <c r="I78" s="22">
        <v>22.424460754799853</v>
      </c>
      <c r="J78" s="22">
        <v>3.7372981653041841</v>
      </c>
      <c r="K78" s="22">
        <v>16.778373162523952</v>
      </c>
      <c r="L78" s="22">
        <v>1.3365098354640819</v>
      </c>
      <c r="M78" s="22">
        <v>6.0001797456197057</v>
      </c>
      <c r="N78" s="22">
        <v>6312.4454880000012</v>
      </c>
      <c r="O78" s="22">
        <v>2101.628025</v>
      </c>
      <c r="P78" s="22">
        <v>0.28458686978098924</v>
      </c>
      <c r="Q78" s="22">
        <v>9.47486583790286E-2</v>
      </c>
      <c r="R78" s="22">
        <v>3.0035978835978843</v>
      </c>
      <c r="S78" s="22">
        <v>16.814247310638255</v>
      </c>
      <c r="T78" s="22">
        <v>5.6102134441615972</v>
      </c>
      <c r="U78" s="22">
        <v>77.575539245200147</v>
      </c>
      <c r="V78" s="22">
        <v>-1</v>
      </c>
      <c r="W78" s="22">
        <v>-1</v>
      </c>
      <c r="X78" s="22"/>
    </row>
    <row r="79" spans="1:24" hidden="1" x14ac:dyDescent="0.25">
      <c r="A79" s="22" t="s">
        <v>6</v>
      </c>
      <c r="B79" s="22" t="s">
        <v>67</v>
      </c>
      <c r="C79" s="22">
        <v>-189477.22287149998</v>
      </c>
      <c r="D79" s="22">
        <v>-85202.891262000005</v>
      </c>
      <c r="E79" s="22">
        <v>37034.688901499998</v>
      </c>
      <c r="F79" s="22">
        <v>96462.280008000002</v>
      </c>
      <c r="G79" s="22">
        <v>514843.71228899987</v>
      </c>
      <c r="H79" s="22">
        <v>923020.79533199989</v>
      </c>
      <c r="I79" s="22">
        <v>29.758821851321422</v>
      </c>
      <c r="J79" s="22">
        <v>4.0123352679371704</v>
      </c>
      <c r="K79" s="22">
        <v>14.463051058506508</v>
      </c>
      <c r="L79" s="22">
        <v>2.0575756616594836</v>
      </c>
      <c r="M79" s="22">
        <v>7.4168333063106884</v>
      </c>
      <c r="N79" s="22">
        <v>3723.9959024999998</v>
      </c>
      <c r="O79" s="22">
        <v>453.01759649999997</v>
      </c>
      <c r="P79" s="22">
        <v>0.40345742168902288</v>
      </c>
      <c r="Q79" s="22">
        <v>4.9079890593045065E-2</v>
      </c>
      <c r="R79" s="22">
        <v>8.2204221894943537</v>
      </c>
      <c r="S79" s="22">
        <v>20.527947347421051</v>
      </c>
      <c r="T79" s="22">
        <v>9.2308745039003721</v>
      </c>
      <c r="U79" s="22">
        <v>70.241178148678586</v>
      </c>
      <c r="V79" s="22">
        <v>-1</v>
      </c>
      <c r="W79" s="22">
        <v>-1</v>
      </c>
      <c r="X79" s="22"/>
    </row>
    <row r="80" spans="1:24" hidden="1" x14ac:dyDescent="0.25">
      <c r="A80" s="22" t="s">
        <v>6</v>
      </c>
      <c r="B80" s="22" t="s">
        <v>64</v>
      </c>
      <c r="C80" s="22">
        <v>-4050.2486339999991</v>
      </c>
      <c r="D80" s="22">
        <v>-15419.055474000001</v>
      </c>
      <c r="E80" s="22">
        <v>637274.99806299992</v>
      </c>
      <c r="F80" s="22">
        <v>216870.88780349997</v>
      </c>
      <c r="G80" s="22">
        <v>395364.93589850009</v>
      </c>
      <c r="H80" s="22">
        <v>1268980.1258729999</v>
      </c>
      <c r="I80" s="22">
        <v>1.5342481502305652</v>
      </c>
      <c r="J80" s="22">
        <v>50.219462469877854</v>
      </c>
      <c r="K80" s="22">
        <v>67.309634599587355</v>
      </c>
      <c r="L80" s="22">
        <v>2.279388618520254E-2</v>
      </c>
      <c r="M80" s="22">
        <v>3.0550867627283408E-2</v>
      </c>
      <c r="N80" s="22">
        <v>231.29027999999997</v>
      </c>
      <c r="O80" s="22">
        <v>6738.9981389999994</v>
      </c>
      <c r="P80" s="22">
        <v>1.8226469846474774E-2</v>
      </c>
      <c r="Q80" s="22">
        <v>0.53105623969988336</v>
      </c>
      <c r="R80" s="22">
        <v>3.4321166919675267E-2</v>
      </c>
      <c r="S80" s="22">
        <v>0.31917352773461405</v>
      </c>
      <c r="T80" s="22">
        <v>1.2150746224959512</v>
      </c>
      <c r="U80" s="22">
        <v>98.465751849769433</v>
      </c>
      <c r="V80" s="22">
        <v>-1</v>
      </c>
      <c r="W80" s="22">
        <v>-1</v>
      </c>
      <c r="X80" s="22"/>
    </row>
    <row r="81" spans="1:24" hidden="1" x14ac:dyDescent="0.25">
      <c r="A81" s="22" t="s">
        <v>6</v>
      </c>
      <c r="B81" s="22" t="s">
        <v>62</v>
      </c>
      <c r="C81" s="22">
        <v>-3479.1395579999999</v>
      </c>
      <c r="D81" s="22">
        <v>-14712.730541999999</v>
      </c>
      <c r="E81" s="22">
        <v>761782.11409849999</v>
      </c>
      <c r="F81" s="22">
        <v>362177.00466300006</v>
      </c>
      <c r="G81" s="22">
        <v>411116.4711505</v>
      </c>
      <c r="H81" s="22">
        <v>1553267.4600120001</v>
      </c>
      <c r="I81" s="22">
        <v>1.1712001035455577</v>
      </c>
      <c r="J81" s="22">
        <v>49.043846839655977</v>
      </c>
      <c r="K81" s="22">
        <v>72.360951844881669</v>
      </c>
      <c r="L81" s="22">
        <v>1.6185526498548961E-2</v>
      </c>
      <c r="M81" s="22">
        <v>2.3880673703567362E-2</v>
      </c>
      <c r="N81" s="22">
        <v>245.96831699999996</v>
      </c>
      <c r="O81" s="22">
        <v>8314.8855660000008</v>
      </c>
      <c r="P81" s="22">
        <v>1.5835541742315242E-2</v>
      </c>
      <c r="Q81" s="22">
        <v>0.53531576370857359</v>
      </c>
      <c r="R81" s="22">
        <v>2.9581683962768796E-2</v>
      </c>
      <c r="S81" s="22">
        <v>0.22398844034066875</v>
      </c>
      <c r="T81" s="22">
        <v>0.94721166320488903</v>
      </c>
      <c r="U81" s="22">
        <v>98.828799896454456</v>
      </c>
      <c r="V81" s="22">
        <v>-1</v>
      </c>
      <c r="W81" s="22">
        <v>-1</v>
      </c>
      <c r="X81" s="22"/>
    </row>
    <row r="82" spans="1:24" hidden="1" x14ac:dyDescent="0.25">
      <c r="A82" s="22" t="s">
        <v>6</v>
      </c>
      <c r="B82" s="22" t="s">
        <v>66</v>
      </c>
      <c r="C82" s="22">
        <v>-367.84050300000001</v>
      </c>
      <c r="D82" s="22">
        <v>-3383.7323174999997</v>
      </c>
      <c r="E82" s="22">
        <v>98840.344396500004</v>
      </c>
      <c r="F82" s="22">
        <v>56397.243649500007</v>
      </c>
      <c r="G82" s="22">
        <v>80792.808326999992</v>
      </c>
      <c r="H82" s="22">
        <v>239781.9691935</v>
      </c>
      <c r="I82" s="22">
        <v>1.5645766998737689</v>
      </c>
      <c r="J82" s="22">
        <v>41.220924462730352</v>
      </c>
      <c r="K82" s="22">
        <v>64.741143201107789</v>
      </c>
      <c r="L82" s="22">
        <v>2.4166652340593783E-2</v>
      </c>
      <c r="M82" s="22">
        <v>3.7955885761086494E-2</v>
      </c>
      <c r="N82" s="22">
        <v>44.034111000000003</v>
      </c>
      <c r="O82" s="22">
        <v>0</v>
      </c>
      <c r="P82" s="22">
        <v>1.8364229448989643E-2</v>
      </c>
      <c r="Q82" s="22">
        <v>0</v>
      </c>
      <c r="R82" s="22" t="e">
        <v>#DIV/0!</v>
      </c>
      <c r="S82" s="22">
        <v>0.15340623994257005</v>
      </c>
      <c r="T82" s="22">
        <v>1.4111704599311989</v>
      </c>
      <c r="U82" s="22">
        <v>98.435423300126232</v>
      </c>
      <c r="V82" s="22">
        <v>-1</v>
      </c>
      <c r="W82" s="22">
        <v>-1</v>
      </c>
      <c r="X82" s="22"/>
    </row>
    <row r="83" spans="1:24" hidden="1" x14ac:dyDescent="0.25">
      <c r="A83" s="22" t="s">
        <v>3</v>
      </c>
      <c r="B83" s="22" t="s">
        <v>63</v>
      </c>
      <c r="C83" s="22">
        <v>-99580.250898000013</v>
      </c>
      <c r="D83" s="22">
        <v>-61655.539207499991</v>
      </c>
      <c r="E83" s="22">
        <v>74759.690331000005</v>
      </c>
      <c r="F83" s="22">
        <v>477191.87865099998</v>
      </c>
      <c r="G83" s="22">
        <v>601044.26527900004</v>
      </c>
      <c r="H83" s="22">
        <v>1314231.6243664999</v>
      </c>
      <c r="I83" s="22">
        <v>12.268445463958502</v>
      </c>
      <c r="J83" s="22">
        <v>5.6884714189583194</v>
      </c>
      <c r="K83" s="22">
        <v>41.998043476396916</v>
      </c>
      <c r="L83" s="22">
        <v>0.29211945244195536</v>
      </c>
      <c r="M83" s="22">
        <v>2.1567209466976838</v>
      </c>
      <c r="N83" s="22">
        <v>3232.0592684999997</v>
      </c>
      <c r="O83" s="22">
        <v>1566.5468580000002</v>
      </c>
      <c r="P83" s="22">
        <v>0.24592767428328716</v>
      </c>
      <c r="Q83" s="22">
        <v>0.1191986883404304</v>
      </c>
      <c r="R83" s="22">
        <v>2.0631743327654739</v>
      </c>
      <c r="S83" s="22">
        <v>7.5770700576468588</v>
      </c>
      <c r="T83" s="22">
        <v>4.6913754063116428</v>
      </c>
      <c r="U83" s="22">
        <v>87.7315545360415</v>
      </c>
      <c r="V83" s="22">
        <v>-1</v>
      </c>
      <c r="W83" s="22">
        <v>-1</v>
      </c>
      <c r="X83" s="22"/>
    </row>
    <row r="84" spans="1:24" hidden="1" x14ac:dyDescent="0.25">
      <c r="A84" s="22" t="s">
        <v>3</v>
      </c>
      <c r="B84" s="22" t="s">
        <v>69</v>
      </c>
      <c r="C84" s="22">
        <v>-307415.02777200012</v>
      </c>
      <c r="D84" s="22">
        <v>-183676.507128</v>
      </c>
      <c r="E84" s="22">
        <v>63076.195273499994</v>
      </c>
      <c r="F84" s="22">
        <v>530089.30005349999</v>
      </c>
      <c r="G84" s="22">
        <v>983041.06778100005</v>
      </c>
      <c r="H84" s="22">
        <v>2067298.0980080001</v>
      </c>
      <c r="I84" s="22">
        <v>23.755235656299611</v>
      </c>
      <c r="J84" s="22">
        <v>3.0511417455604848</v>
      </c>
      <c r="K84" s="22">
        <v>28.692789680334943</v>
      </c>
      <c r="L84" s="22">
        <v>0.82791655746811665</v>
      </c>
      <c r="M84" s="22">
        <v>7.785687338473962</v>
      </c>
      <c r="N84" s="22">
        <v>8917.5746609999987</v>
      </c>
      <c r="O84" s="22">
        <v>15710.392269</v>
      </c>
      <c r="P84" s="22">
        <v>0.43136375298718482</v>
      </c>
      <c r="Q84" s="22">
        <v>0.75994808315927764</v>
      </c>
      <c r="R84" s="22">
        <v>0.56762266074006951</v>
      </c>
      <c r="S84" s="22">
        <v>14.870377333013465</v>
      </c>
      <c r="T84" s="22">
        <v>8.8848583232861458</v>
      </c>
      <c r="U84" s="22">
        <v>76.244764343700382</v>
      </c>
      <c r="V84" s="22">
        <v>-1</v>
      </c>
      <c r="W84" s="22">
        <v>-1</v>
      </c>
      <c r="X84" s="22"/>
    </row>
    <row r="85" spans="1:24" hidden="1" x14ac:dyDescent="0.25">
      <c r="A85" s="22" t="s">
        <v>3</v>
      </c>
      <c r="B85" s="22" t="s">
        <v>68</v>
      </c>
      <c r="C85" s="22">
        <v>-356.94317250000006</v>
      </c>
      <c r="D85" s="22">
        <v>-1047.4780949999999</v>
      </c>
      <c r="E85" s="22">
        <v>31683.432442500001</v>
      </c>
      <c r="F85" s="22">
        <v>136977.22044</v>
      </c>
      <c r="G85" s="22">
        <v>32007.238834500004</v>
      </c>
      <c r="H85" s="22">
        <v>202072.31298449999</v>
      </c>
      <c r="I85" s="22">
        <v>0.69500925028147054</v>
      </c>
      <c r="J85" s="22">
        <v>15.679254606706209</v>
      </c>
      <c r="K85" s="22">
        <v>83.465493313493752</v>
      </c>
      <c r="L85" s="22">
        <v>8.3269051998655034E-3</v>
      </c>
      <c r="M85" s="22">
        <v>4.4326676727617302E-2</v>
      </c>
      <c r="N85" s="22">
        <v>34.471147500000001</v>
      </c>
      <c r="O85" s="22">
        <v>4281.5389139999997</v>
      </c>
      <c r="P85" s="22">
        <v>1.7058817702870616E-2</v>
      </c>
      <c r="Q85" s="22">
        <v>2.1188152155849358</v>
      </c>
      <c r="R85" s="22">
        <v>8.0511115728236042E-3</v>
      </c>
      <c r="S85" s="22">
        <v>0.17664130589101509</v>
      </c>
      <c r="T85" s="22">
        <v>0.51836794439045542</v>
      </c>
      <c r="U85" s="22">
        <v>99.304990749718527</v>
      </c>
      <c r="V85" s="22">
        <v>-1</v>
      </c>
      <c r="W85" s="22">
        <v>-1</v>
      </c>
      <c r="X85" s="22"/>
    </row>
    <row r="86" spans="1:24" hidden="1" x14ac:dyDescent="0.25">
      <c r="A86" s="22" t="s">
        <v>3</v>
      </c>
      <c r="B86" s="22" t="s">
        <v>65</v>
      </c>
      <c r="C86" s="22">
        <v>-213688.42250849996</v>
      </c>
      <c r="D86" s="22">
        <v>-109882.23132149999</v>
      </c>
      <c r="E86" s="22">
        <v>56642.544782999998</v>
      </c>
      <c r="F86" s="22">
        <v>1139216.9382225</v>
      </c>
      <c r="G86" s="22">
        <v>1354170.785437</v>
      </c>
      <c r="H86" s="22">
        <v>2873600.9222724997</v>
      </c>
      <c r="I86" s="22">
        <v>11.260111009921097</v>
      </c>
      <c r="J86" s="22">
        <v>1.9711346952869839</v>
      </c>
      <c r="K86" s="22">
        <v>41.615363975446911</v>
      </c>
      <c r="L86" s="22">
        <v>0.27057581465740799</v>
      </c>
      <c r="M86" s="22">
        <v>5.7125020612970854</v>
      </c>
      <c r="N86" s="22">
        <v>5327.4602475000002</v>
      </c>
      <c r="O86" s="22">
        <v>27334.730389500004</v>
      </c>
      <c r="P86" s="22">
        <v>0.1853931840781475</v>
      </c>
      <c r="Q86" s="22">
        <v>0.95123613643202631</v>
      </c>
      <c r="R86" s="22">
        <v>0.1948971206808178</v>
      </c>
      <c r="S86" s="22">
        <v>7.436259532500114</v>
      </c>
      <c r="T86" s="22">
        <v>3.8238514774209835</v>
      </c>
      <c r="U86" s="22">
        <v>88.739888990078896</v>
      </c>
      <c r="V86" s="22">
        <v>-1</v>
      </c>
      <c r="W86" s="22">
        <v>-1</v>
      </c>
      <c r="X86" s="22"/>
    </row>
    <row r="87" spans="1:24" hidden="1" x14ac:dyDescent="0.25">
      <c r="A87" s="22" t="s">
        <v>3</v>
      </c>
      <c r="B87" s="22" t="s">
        <v>67</v>
      </c>
      <c r="C87" s="22">
        <v>-163108.35179550003</v>
      </c>
      <c r="D87" s="22">
        <v>-70822.195708500003</v>
      </c>
      <c r="E87" s="22">
        <v>8863.9775864999992</v>
      </c>
      <c r="F87" s="22">
        <v>138532.20278399996</v>
      </c>
      <c r="G87" s="22">
        <v>341448.0581069999</v>
      </c>
      <c r="H87" s="22">
        <v>722774.78598149982</v>
      </c>
      <c r="I87" s="22">
        <v>32.365620943228052</v>
      </c>
      <c r="J87" s="22">
        <v>1.2263816832601688</v>
      </c>
      <c r="K87" s="22">
        <v>20.393099376085974</v>
      </c>
      <c r="L87" s="22">
        <v>1.5870869035817914</v>
      </c>
      <c r="M87" s="22">
        <v>26.391148355370454</v>
      </c>
      <c r="N87" s="22">
        <v>3892.3485390000001</v>
      </c>
      <c r="O87" s="22">
        <v>1373.2860375</v>
      </c>
      <c r="P87" s="22">
        <v>0.5385285450590731</v>
      </c>
      <c r="Q87" s="22">
        <v>0.19000192925035861</v>
      </c>
      <c r="R87" s="22">
        <v>2.8343319838056682</v>
      </c>
      <c r="S87" s="22">
        <v>22.566967603055669</v>
      </c>
      <c r="T87" s="22">
        <v>9.798653340172379</v>
      </c>
      <c r="U87" s="22">
        <v>67.634379056771948</v>
      </c>
      <c r="V87" s="22">
        <v>-1</v>
      </c>
      <c r="W87" s="22">
        <v>-1</v>
      </c>
      <c r="X87" s="22"/>
    </row>
    <row r="88" spans="1:24" hidden="1" x14ac:dyDescent="0.25">
      <c r="A88" s="22" t="s">
        <v>3</v>
      </c>
      <c r="B88" s="22" t="s">
        <v>64</v>
      </c>
      <c r="C88" s="22">
        <v>-538.41708449999999</v>
      </c>
      <c r="D88" s="22">
        <v>-2114.3045115</v>
      </c>
      <c r="E88" s="22">
        <v>31965.428668500001</v>
      </c>
      <c r="F88" s="22">
        <v>213418.21319099999</v>
      </c>
      <c r="G88" s="22">
        <v>83730.63967199999</v>
      </c>
      <c r="H88" s="22">
        <v>331767.00312749995</v>
      </c>
      <c r="I88" s="22">
        <v>0.79957366796376195</v>
      </c>
      <c r="J88" s="22">
        <v>9.6349029189667501</v>
      </c>
      <c r="K88" s="22">
        <v>73.962642320157926</v>
      </c>
      <c r="L88" s="22">
        <v>1.0810507073323481E-2</v>
      </c>
      <c r="M88" s="22">
        <v>8.2987205443426346E-2</v>
      </c>
      <c r="N88" s="22">
        <v>96.741607499999986</v>
      </c>
      <c r="O88" s="22">
        <v>332.92456649999997</v>
      </c>
      <c r="P88" s="22">
        <v>2.9159502478557708E-2</v>
      </c>
      <c r="Q88" s="22">
        <v>0.10034890852965724</v>
      </c>
      <c r="R88" s="22">
        <v>0.29058116232464926</v>
      </c>
      <c r="S88" s="22">
        <v>0.1622877137944557</v>
      </c>
      <c r="T88" s="22">
        <v>0.63728595416930622</v>
      </c>
      <c r="U88" s="22">
        <v>99.200426332036244</v>
      </c>
      <c r="V88" s="22">
        <v>-1</v>
      </c>
      <c r="W88" s="22">
        <v>-1</v>
      </c>
      <c r="X88" s="22"/>
    </row>
    <row r="89" spans="1:24" hidden="1" x14ac:dyDescent="0.25">
      <c r="A89" s="22" t="s">
        <v>3</v>
      </c>
      <c r="B89" s="22" t="s">
        <v>62</v>
      </c>
      <c r="C89" s="22">
        <v>-151.67304899999999</v>
      </c>
      <c r="D89" s="22">
        <v>-340.70837399999999</v>
      </c>
      <c r="E89" s="22">
        <v>14.233248</v>
      </c>
      <c r="F89" s="22">
        <v>47382.482592</v>
      </c>
      <c r="G89" s="22">
        <v>8442.3176145000016</v>
      </c>
      <c r="H89" s="22">
        <v>56331.414877500007</v>
      </c>
      <c r="I89" s="22">
        <v>0.87407963047039994</v>
      </c>
      <c r="J89" s="22">
        <v>2.5266981187942909E-2</v>
      </c>
      <c r="K89" s="22">
        <v>84.139047355849897</v>
      </c>
      <c r="L89" s="22">
        <v>1.0388513513513511E-2</v>
      </c>
      <c r="M89" s="22">
        <v>34.59375</v>
      </c>
      <c r="N89" s="22">
        <v>7.5614129999999999</v>
      </c>
      <c r="O89" s="22">
        <v>14.233248</v>
      </c>
      <c r="P89" s="22">
        <v>1.342308375609467E-2</v>
      </c>
      <c r="Q89" s="22">
        <v>2.5266981187942909E-2</v>
      </c>
      <c r="R89" s="22">
        <v>0.53125</v>
      </c>
      <c r="S89" s="22">
        <v>0.26925126828401663</v>
      </c>
      <c r="T89" s="22">
        <v>0.60482836218638336</v>
      </c>
      <c r="U89" s="22">
        <v>99.125920369529595</v>
      </c>
      <c r="V89" s="22">
        <v>-1</v>
      </c>
      <c r="W89" s="22">
        <v>-1</v>
      </c>
      <c r="X89" s="22"/>
    </row>
    <row r="90" spans="1:24" hidden="1" x14ac:dyDescent="0.25">
      <c r="A90" s="22" t="s">
        <v>3</v>
      </c>
      <c r="B90" s="22" t="s">
        <v>66</v>
      </c>
      <c r="C90" s="22">
        <v>-36.472698000000001</v>
      </c>
      <c r="D90" s="22">
        <v>-370.73163150000005</v>
      </c>
      <c r="E90" s="22">
        <v>577.5585165</v>
      </c>
      <c r="F90" s="22">
        <v>11240.262818999998</v>
      </c>
      <c r="G90" s="22">
        <v>7257.6221129999994</v>
      </c>
      <c r="H90" s="22">
        <v>19482.647777999999</v>
      </c>
      <c r="I90" s="22">
        <v>2.090087210629652</v>
      </c>
      <c r="J90" s="22">
        <v>2.9644765079220132</v>
      </c>
      <c r="K90" s="22">
        <v>60.658189123784297</v>
      </c>
      <c r="L90" s="22">
        <v>3.445680197218616E-2</v>
      </c>
      <c r="M90" s="22">
        <v>0.70504428186368895</v>
      </c>
      <c r="N90" s="22">
        <v>15.3452205</v>
      </c>
      <c r="O90" s="22">
        <v>0</v>
      </c>
      <c r="P90" s="22">
        <v>7.8763526779599108E-2</v>
      </c>
      <c r="Q90" s="22">
        <v>0</v>
      </c>
      <c r="R90" s="22" t="e">
        <v>#DIV/0!</v>
      </c>
      <c r="S90" s="22">
        <v>0.18720606365006165</v>
      </c>
      <c r="T90" s="22">
        <v>1.9028811469795903</v>
      </c>
      <c r="U90" s="22">
        <v>97.909912789370338</v>
      </c>
      <c r="V90" s="22">
        <v>-1</v>
      </c>
      <c r="W90" s="22">
        <v>-1</v>
      </c>
      <c r="X90" s="22"/>
    </row>
    <row r="91" spans="1:24" hidden="1" x14ac:dyDescent="0.25">
      <c r="A91" s="22" t="s">
        <v>15</v>
      </c>
      <c r="B91" s="22" t="s">
        <v>63</v>
      </c>
      <c r="C91" s="22">
        <v>-865.33699949999993</v>
      </c>
      <c r="D91" s="22">
        <v>-2357.1593055000003</v>
      </c>
      <c r="E91" s="22">
        <v>1542.973041</v>
      </c>
      <c r="F91" s="22">
        <v>225.50802300000001</v>
      </c>
      <c r="G91" s="22">
        <v>10607.772861000001</v>
      </c>
      <c r="H91" s="22">
        <v>15598.750230000001</v>
      </c>
      <c r="I91" s="22">
        <v>20.658682634730539</v>
      </c>
      <c r="J91" s="22">
        <v>9.8916452808668378</v>
      </c>
      <c r="K91" s="22">
        <v>11.337325349301397</v>
      </c>
      <c r="L91" s="22">
        <v>1.8221830985915495</v>
      </c>
      <c r="M91" s="22">
        <v>2.0884981262611704</v>
      </c>
      <c r="N91" s="22">
        <v>96.741607500000001</v>
      </c>
      <c r="O91" s="22">
        <v>150.78347099999999</v>
      </c>
      <c r="P91" s="22">
        <v>0.62018819503849443</v>
      </c>
      <c r="Q91" s="22">
        <v>0.96663815226689465</v>
      </c>
      <c r="R91" s="22">
        <v>0.64159292035398241</v>
      </c>
      <c r="S91" s="22">
        <v>5.5474764756201873</v>
      </c>
      <c r="T91" s="22">
        <v>15.111206159110353</v>
      </c>
      <c r="U91" s="22">
        <v>79.341317365269461</v>
      </c>
      <c r="V91" s="22">
        <v>-1</v>
      </c>
      <c r="W91" s="22">
        <v>-1</v>
      </c>
      <c r="X91" s="22"/>
    </row>
    <row r="92" spans="1:24" hidden="1" x14ac:dyDescent="0.25">
      <c r="A92" s="22" t="s">
        <v>15</v>
      </c>
      <c r="B92" s="22" t="s">
        <v>69</v>
      </c>
      <c r="C92" s="22">
        <v>-2903.1378029999996</v>
      </c>
      <c r="D92" s="22">
        <v>-20601.959296499997</v>
      </c>
      <c r="E92" s="22">
        <v>14131.613713499999</v>
      </c>
      <c r="F92" s="22">
        <v>4312.6741439999996</v>
      </c>
      <c r="G92" s="22">
        <v>44336.567520000004</v>
      </c>
      <c r="H92" s="22">
        <v>86285.952476999984</v>
      </c>
      <c r="I92" s="22">
        <v>27.240931373812462</v>
      </c>
      <c r="J92" s="22">
        <v>16.377652801905228</v>
      </c>
      <c r="K92" s="22">
        <v>21.375771290716681</v>
      </c>
      <c r="L92" s="22">
        <v>1.2743835533851811</v>
      </c>
      <c r="M92" s="22">
        <v>1.6632988684827594</v>
      </c>
      <c r="N92" s="22">
        <v>543.30976349999992</v>
      </c>
      <c r="O92" s="22">
        <v>1758.0285225</v>
      </c>
      <c r="P92" s="22">
        <v>0.62966189501683056</v>
      </c>
      <c r="Q92" s="22">
        <v>2.0374446500646934</v>
      </c>
      <c r="R92" s="22">
        <v>0.30904490828589498</v>
      </c>
      <c r="S92" s="22">
        <v>3.3645543911378253</v>
      </c>
      <c r="T92" s="22">
        <v>23.876376982674635</v>
      </c>
      <c r="U92" s="22">
        <v>72.759068626187542</v>
      </c>
      <c r="V92" s="22">
        <v>-1</v>
      </c>
      <c r="W92" s="22">
        <v>-1</v>
      </c>
      <c r="X92" s="22"/>
    </row>
    <row r="93" spans="1:24" hidden="1" x14ac:dyDescent="0.25">
      <c r="A93" s="22" t="s">
        <v>15</v>
      </c>
      <c r="B93" s="22" t="s">
        <v>68</v>
      </c>
      <c r="C93" s="22">
        <v>-70.943845499999981</v>
      </c>
      <c r="D93" s="22">
        <v>-117.20190149999999</v>
      </c>
      <c r="E93" s="22">
        <v>2528.6254650000005</v>
      </c>
      <c r="F93" s="22">
        <v>92.2937175</v>
      </c>
      <c r="G93" s="22">
        <v>2329.3599929999996</v>
      </c>
      <c r="H93" s="22">
        <v>5138.4249225000003</v>
      </c>
      <c r="I93" s="22">
        <v>3.6615451201038729</v>
      </c>
      <c r="J93" s="22">
        <v>49.210127677991785</v>
      </c>
      <c r="K93" s="22">
        <v>51.006275697900897</v>
      </c>
      <c r="L93" s="22">
        <v>7.1786168858718677E-2</v>
      </c>
      <c r="M93" s="22">
        <v>7.440633245382583E-2</v>
      </c>
      <c r="N93" s="22">
        <v>3.5583119999999999</v>
      </c>
      <c r="O93" s="22">
        <v>117.64669050000001</v>
      </c>
      <c r="P93" s="22">
        <v>6.9249080285652451E-2</v>
      </c>
      <c r="Q93" s="22">
        <v>2.2895477169443841</v>
      </c>
      <c r="R93" s="22">
        <v>3.0245746691871456E-2</v>
      </c>
      <c r="S93" s="22">
        <v>1.3806535381951954</v>
      </c>
      <c r="T93" s="22">
        <v>2.2808915819086772</v>
      </c>
      <c r="U93" s="22">
        <v>96.338454879896133</v>
      </c>
      <c r="V93" s="22">
        <v>-1</v>
      </c>
      <c r="W93" s="22">
        <v>-1</v>
      </c>
      <c r="X93" s="22"/>
    </row>
    <row r="94" spans="1:24" hidden="1" x14ac:dyDescent="0.25">
      <c r="A94" s="22" t="s">
        <v>15</v>
      </c>
      <c r="B94" s="22" t="s">
        <v>65</v>
      </c>
      <c r="C94" s="22">
        <v>-1580.335317</v>
      </c>
      <c r="D94" s="22">
        <v>-5410.6357904999995</v>
      </c>
      <c r="E94" s="22">
        <v>8030.4430004999995</v>
      </c>
      <c r="F94" s="22">
        <v>1082.616426</v>
      </c>
      <c r="G94" s="22">
        <v>46926.129077999998</v>
      </c>
      <c r="H94" s="22">
        <v>63030.159611999996</v>
      </c>
      <c r="I94" s="22">
        <v>11.09146978293392</v>
      </c>
      <c r="J94" s="22">
        <v>12.740635673356479</v>
      </c>
      <c r="K94" s="22">
        <v>14.458252180540265</v>
      </c>
      <c r="L94" s="22">
        <v>0.76713766259120975</v>
      </c>
      <c r="M94" s="22">
        <v>0.87055858650198015</v>
      </c>
      <c r="N94" s="22">
        <v>46.702845000000003</v>
      </c>
      <c r="O94" s="22">
        <v>1052.5931685</v>
      </c>
      <c r="P94" s="22">
        <v>7.409602845287494E-2</v>
      </c>
      <c r="Q94" s="22">
        <v>1.6699833460355098</v>
      </c>
      <c r="R94" s="22">
        <v>4.4369321783224176E-2</v>
      </c>
      <c r="S94" s="22">
        <v>2.5072684675529966</v>
      </c>
      <c r="T94" s="22">
        <v>8.5842013153809233</v>
      </c>
      <c r="U94" s="22">
        <v>88.908530217066087</v>
      </c>
      <c r="V94" s="22">
        <v>-1</v>
      </c>
      <c r="W94" s="22">
        <v>-1</v>
      </c>
      <c r="X94" s="22"/>
    </row>
    <row r="95" spans="1:24" hidden="1" x14ac:dyDescent="0.25">
      <c r="A95" s="22" t="s">
        <v>15</v>
      </c>
      <c r="B95" s="22" t="s">
        <v>67</v>
      </c>
      <c r="C95" s="22">
        <v>-177.6932055</v>
      </c>
      <c r="D95" s="22">
        <v>-687.19900500000006</v>
      </c>
      <c r="E95" s="22">
        <v>380.07220050000001</v>
      </c>
      <c r="F95" s="22">
        <v>644.94404999999995</v>
      </c>
      <c r="G95" s="22">
        <v>1831.1963129999999</v>
      </c>
      <c r="H95" s="22">
        <v>3721.1047739999999</v>
      </c>
      <c r="I95" s="22">
        <v>23.242887879512317</v>
      </c>
      <c r="J95" s="22">
        <v>10.213961271814489</v>
      </c>
      <c r="K95" s="22">
        <v>27.546019603155628</v>
      </c>
      <c r="L95" s="22">
        <v>0.84378390106313761</v>
      </c>
      <c r="M95" s="22">
        <v>2.2755997659449969</v>
      </c>
      <c r="N95" s="22">
        <v>25.130578499999999</v>
      </c>
      <c r="O95" s="22">
        <v>0</v>
      </c>
      <c r="P95" s="22">
        <v>0.67535261773846522</v>
      </c>
      <c r="Q95" s="22">
        <v>0</v>
      </c>
      <c r="R95" s="22" t="e">
        <v>#DIV/0!</v>
      </c>
      <c r="S95" s="22">
        <v>4.7752808988764048</v>
      </c>
      <c r="T95" s="22">
        <v>18.46760698063591</v>
      </c>
      <c r="U95" s="22">
        <v>76.75711212048769</v>
      </c>
      <c r="V95" s="22">
        <v>-1</v>
      </c>
      <c r="W95" s="22">
        <v>-1</v>
      </c>
      <c r="X95" s="22"/>
    </row>
    <row r="96" spans="1:24" hidden="1" x14ac:dyDescent="0.25">
      <c r="A96" s="22" t="s">
        <v>15</v>
      </c>
      <c r="B96" s="22" t="s">
        <v>64</v>
      </c>
      <c r="C96" s="22">
        <v>-90.514561499999999</v>
      </c>
      <c r="D96" s="22">
        <v>-603.13388399999997</v>
      </c>
      <c r="E96" s="22">
        <v>5435.0991855000011</v>
      </c>
      <c r="F96" s="22">
        <v>0</v>
      </c>
      <c r="G96" s="22">
        <v>6494.3641889999999</v>
      </c>
      <c r="H96" s="22">
        <v>12623.11182</v>
      </c>
      <c r="I96" s="22">
        <v>5.4950669485553192</v>
      </c>
      <c r="J96" s="22">
        <v>43.056730091613822</v>
      </c>
      <c r="K96" s="22">
        <v>43.056730091613822</v>
      </c>
      <c r="L96" s="22">
        <v>0.1276238798641515</v>
      </c>
      <c r="M96" s="22">
        <v>0.12762387986415152</v>
      </c>
      <c r="N96" s="22">
        <v>2.2239450000000001</v>
      </c>
      <c r="O96" s="22">
        <v>26.242550999999999</v>
      </c>
      <c r="P96" s="22">
        <v>1.7618040873854827E-2</v>
      </c>
      <c r="Q96" s="22">
        <v>0.20789288231148695</v>
      </c>
      <c r="R96" s="22">
        <v>8.4745762711864403E-2</v>
      </c>
      <c r="S96" s="22">
        <v>0.71705426356589141</v>
      </c>
      <c r="T96" s="22">
        <v>4.7780126849894282</v>
      </c>
      <c r="U96" s="22">
        <v>94.504933051444681</v>
      </c>
      <c r="V96" s="22">
        <v>-1</v>
      </c>
      <c r="W96" s="22">
        <v>-1</v>
      </c>
      <c r="X96" s="22"/>
    </row>
    <row r="97" spans="1:24" hidden="1" x14ac:dyDescent="0.25">
      <c r="A97" s="22" t="s">
        <v>4</v>
      </c>
      <c r="B97" s="22" t="s">
        <v>63</v>
      </c>
      <c r="C97" s="22">
        <v>-120794.2398585</v>
      </c>
      <c r="D97" s="22">
        <v>-34501.837940999998</v>
      </c>
      <c r="E97" s="22">
        <v>127057.7585565</v>
      </c>
      <c r="F97" s="22">
        <v>223737.98517500001</v>
      </c>
      <c r="G97" s="22">
        <v>357245.6290205</v>
      </c>
      <c r="H97" s="22">
        <v>863337.45055149996</v>
      </c>
      <c r="I97" s="22">
        <v>17.987876895679303</v>
      </c>
      <c r="J97" s="22">
        <v>14.717044705443453</v>
      </c>
      <c r="K97" s="22">
        <v>40.632517853524334</v>
      </c>
      <c r="L97" s="22">
        <v>0.44269658504854609</v>
      </c>
      <c r="M97" s="22">
        <v>1.2222478939012842</v>
      </c>
      <c r="N97" s="22">
        <v>1659.952548</v>
      </c>
      <c r="O97" s="22">
        <v>18052.8735375</v>
      </c>
      <c r="P97" s="22">
        <v>0.19227157896829591</v>
      </c>
      <c r="Q97" s="22">
        <v>2.0910564607116053</v>
      </c>
      <c r="R97" s="22">
        <v>9.1949491838620251E-2</v>
      </c>
      <c r="S97" s="22">
        <v>13.991544069047004</v>
      </c>
      <c r="T97" s="22">
        <v>3.9963328266323006</v>
      </c>
      <c r="U97" s="22">
        <v>82.012123104320693</v>
      </c>
      <c r="V97" s="22">
        <v>-1</v>
      </c>
      <c r="W97" s="22">
        <v>-1</v>
      </c>
      <c r="X97" s="22"/>
    </row>
    <row r="98" spans="1:24" hidden="1" x14ac:dyDescent="0.25">
      <c r="A98" s="22" t="s">
        <v>4</v>
      </c>
      <c r="B98" s="22" t="s">
        <v>69</v>
      </c>
      <c r="C98" s="22">
        <v>-55468.079428499994</v>
      </c>
      <c r="D98" s="22">
        <v>-19229.785231500002</v>
      </c>
      <c r="E98" s="22">
        <v>134998.79896800002</v>
      </c>
      <c r="F98" s="22">
        <v>101251.323171</v>
      </c>
      <c r="G98" s="22">
        <v>180359.270766</v>
      </c>
      <c r="H98" s="22">
        <v>491307.25756500004</v>
      </c>
      <c r="I98" s="22">
        <v>15.203900107280109</v>
      </c>
      <c r="J98" s="22">
        <v>27.47746891366441</v>
      </c>
      <c r="K98" s="22">
        <v>48.086023257603536</v>
      </c>
      <c r="L98" s="22">
        <v>0.31618127425157816</v>
      </c>
      <c r="M98" s="22">
        <v>0.55332243865151942</v>
      </c>
      <c r="N98" s="22">
        <v>657.84293099999991</v>
      </c>
      <c r="O98" s="22">
        <v>5642.1484649999993</v>
      </c>
      <c r="P98" s="22">
        <v>0.13389644074471405</v>
      </c>
      <c r="Q98" s="22">
        <v>1.1483950986116955</v>
      </c>
      <c r="R98" s="22">
        <v>0.11659440283799763</v>
      </c>
      <c r="S98" s="22">
        <v>11.289896205362194</v>
      </c>
      <c r="T98" s="22">
        <v>3.9140039019179151</v>
      </c>
      <c r="U98" s="22">
        <v>84.796099892719894</v>
      </c>
      <c r="V98" s="22">
        <v>-1</v>
      </c>
      <c r="W98" s="22">
        <v>-1</v>
      </c>
      <c r="X98" s="22"/>
    </row>
    <row r="99" spans="1:24" hidden="1" x14ac:dyDescent="0.25">
      <c r="A99" s="22" t="s">
        <v>4</v>
      </c>
      <c r="B99" s="22" t="s">
        <v>68</v>
      </c>
      <c r="C99" s="22">
        <v>-1357.9408170000002</v>
      </c>
      <c r="D99" s="22">
        <v>-655.3965915</v>
      </c>
      <c r="E99" s="22">
        <v>48745.316088</v>
      </c>
      <c r="F99" s="22">
        <v>16307.076712499998</v>
      </c>
      <c r="G99" s="22">
        <v>10305.316341</v>
      </c>
      <c r="H99" s="22">
        <v>77371.046549999999</v>
      </c>
      <c r="I99" s="22">
        <v>2.6021845357861455</v>
      </c>
      <c r="J99" s="22">
        <v>63.00201207243461</v>
      </c>
      <c r="K99" s="22">
        <v>84.078470824949704</v>
      </c>
      <c r="L99" s="22">
        <v>3.0949475058887076E-2</v>
      </c>
      <c r="M99" s="22">
        <v>4.1303197313672532E-2</v>
      </c>
      <c r="N99" s="22">
        <v>14.4556425</v>
      </c>
      <c r="O99" s="22">
        <v>994.10341500000004</v>
      </c>
      <c r="P99" s="22">
        <v>1.8683529749928138E-2</v>
      </c>
      <c r="Q99" s="22">
        <v>1.2848519689565967</v>
      </c>
      <c r="R99" s="22">
        <v>1.4541387024608499E-2</v>
      </c>
      <c r="S99" s="22">
        <v>1.7551020408163267</v>
      </c>
      <c r="T99" s="22">
        <v>0.84708249496981902</v>
      </c>
      <c r="U99" s="22">
        <v>97.397815464213849</v>
      </c>
      <c r="V99" s="22">
        <v>-1</v>
      </c>
      <c r="W99" s="22">
        <v>-1</v>
      </c>
      <c r="X99" s="22"/>
    </row>
    <row r="100" spans="1:24" hidden="1" x14ac:dyDescent="0.25">
      <c r="A100" s="22" t="s">
        <v>4</v>
      </c>
      <c r="B100" s="22" t="s">
        <v>65</v>
      </c>
      <c r="C100" s="22">
        <v>-26392.000104000002</v>
      </c>
      <c r="D100" s="22">
        <v>-13220.2410525</v>
      </c>
      <c r="E100" s="22">
        <v>100925.73762300001</v>
      </c>
      <c r="F100" s="22">
        <v>144413.647731</v>
      </c>
      <c r="G100" s="22">
        <v>153992.84602949998</v>
      </c>
      <c r="H100" s="22">
        <v>438944.47254000005</v>
      </c>
      <c r="I100" s="22">
        <v>9.0244310236507701</v>
      </c>
      <c r="J100" s="22">
        <v>22.992825730093429</v>
      </c>
      <c r="K100" s="22">
        <v>55.89303447297489</v>
      </c>
      <c r="L100" s="22">
        <v>0.16145895653624273</v>
      </c>
      <c r="M100" s="22">
        <v>0.39248899328799902</v>
      </c>
      <c r="N100" s="22">
        <v>583.118379</v>
      </c>
      <c r="O100" s="22">
        <v>5966.1772515000002</v>
      </c>
      <c r="P100" s="22">
        <v>0.13284559106661531</v>
      </c>
      <c r="Q100" s="22">
        <v>1.3592100196583101</v>
      </c>
      <c r="R100" s="22">
        <v>9.7737354158124276E-2</v>
      </c>
      <c r="S100" s="22">
        <v>6.0126056380844295</v>
      </c>
      <c r="T100" s="22">
        <v>3.0118253855663415</v>
      </c>
      <c r="U100" s="22">
        <v>90.975568976349237</v>
      </c>
      <c r="V100" s="22">
        <v>-1</v>
      </c>
      <c r="W100" s="22">
        <v>-1</v>
      </c>
      <c r="X100" s="22"/>
    </row>
    <row r="101" spans="1:24" hidden="1" x14ac:dyDescent="0.25">
      <c r="A101" s="22" t="s">
        <v>4</v>
      </c>
      <c r="B101" s="22" t="s">
        <v>67</v>
      </c>
      <c r="C101" s="22">
        <v>-23281.590626999998</v>
      </c>
      <c r="D101" s="22">
        <v>-5910.1338374999996</v>
      </c>
      <c r="E101" s="22">
        <v>17976.147434999999</v>
      </c>
      <c r="F101" s="22">
        <v>21351.428761499999</v>
      </c>
      <c r="G101" s="22">
        <v>53613.976481999998</v>
      </c>
      <c r="H101" s="22">
        <v>122133.27714299998</v>
      </c>
      <c r="I101" s="22">
        <v>23.901532119146211</v>
      </c>
      <c r="J101" s="22">
        <v>14.718468099363774</v>
      </c>
      <c r="K101" s="22">
        <v>32.200541176384903</v>
      </c>
      <c r="L101" s="22">
        <v>0.7422711310415806</v>
      </c>
      <c r="M101" s="22">
        <v>1.6239143882221945</v>
      </c>
      <c r="N101" s="22">
        <v>497.94128549999994</v>
      </c>
      <c r="O101" s="22">
        <v>3768.9195915</v>
      </c>
      <c r="P101" s="22">
        <v>0.4077032051772298</v>
      </c>
      <c r="Q101" s="22">
        <v>3.0859071988113063</v>
      </c>
      <c r="R101" s="22">
        <v>0.13211777895792765</v>
      </c>
      <c r="S101" s="22">
        <v>19.062446510577704</v>
      </c>
      <c r="T101" s="22">
        <v>4.8390856085685048</v>
      </c>
      <c r="U101" s="22">
        <v>76.098467880853789</v>
      </c>
      <c r="V101" s="22">
        <v>-1</v>
      </c>
      <c r="W101" s="22">
        <v>-1</v>
      </c>
      <c r="X101" s="22"/>
    </row>
    <row r="102" spans="1:24" hidden="1" x14ac:dyDescent="0.25">
      <c r="A102" s="22" t="s">
        <v>4</v>
      </c>
      <c r="B102" s="22" t="s">
        <v>64</v>
      </c>
      <c r="C102" s="22">
        <v>-1315.9082565000001</v>
      </c>
      <c r="D102" s="22">
        <v>-1120.6458855000001</v>
      </c>
      <c r="E102" s="22">
        <v>118727.3053755</v>
      </c>
      <c r="F102" s="22">
        <v>79289.866296000007</v>
      </c>
      <c r="G102" s="22">
        <v>18117.590337000001</v>
      </c>
      <c r="H102" s="22">
        <v>218571.31615049997</v>
      </c>
      <c r="I102" s="22">
        <v>1.1147639063134345</v>
      </c>
      <c r="J102" s="22">
        <v>54.319710136964559</v>
      </c>
      <c r="K102" s="22">
        <v>90.596138212002543</v>
      </c>
      <c r="L102" s="22">
        <v>1.2304761861976873E-2</v>
      </c>
      <c r="M102" s="22">
        <v>2.0522272734935627E-2</v>
      </c>
      <c r="N102" s="22">
        <v>16.457193</v>
      </c>
      <c r="O102" s="22">
        <v>788.16610800000012</v>
      </c>
      <c r="P102" s="22">
        <v>7.5294385786047963E-3</v>
      </c>
      <c r="Q102" s="22">
        <v>0.36059905841318107</v>
      </c>
      <c r="R102" s="22">
        <v>2.0880361173814897E-2</v>
      </c>
      <c r="S102" s="22">
        <v>0.60204983877844032</v>
      </c>
      <c r="T102" s="22">
        <v>0.51271406753499416</v>
      </c>
      <c r="U102" s="22">
        <v>98.885236093686558</v>
      </c>
      <c r="V102" s="22">
        <v>-1</v>
      </c>
      <c r="W102" s="22">
        <v>-1</v>
      </c>
      <c r="X102" s="22"/>
    </row>
    <row r="103" spans="1:24" hidden="1" x14ac:dyDescent="0.25">
      <c r="A103" s="22" t="s">
        <v>4</v>
      </c>
      <c r="B103" s="22" t="s">
        <v>66</v>
      </c>
      <c r="C103" s="22">
        <v>-12.454091999999999</v>
      </c>
      <c r="D103" s="22">
        <v>-1.1119725</v>
      </c>
      <c r="E103" s="22">
        <v>5186.9069234999997</v>
      </c>
      <c r="F103" s="22">
        <v>43.811716500000003</v>
      </c>
      <c r="G103" s="22">
        <v>1970.8600590000001</v>
      </c>
      <c r="H103" s="22">
        <v>7215.1447634999986</v>
      </c>
      <c r="I103" s="22">
        <v>0.18802206947569589</v>
      </c>
      <c r="J103" s="22">
        <v>71.889159448879582</v>
      </c>
      <c r="K103" s="22">
        <v>72.496378263415849</v>
      </c>
      <c r="L103" s="22">
        <v>2.5935374149659868E-3</v>
      </c>
      <c r="M103" s="22">
        <v>2.6154439823350343E-3</v>
      </c>
      <c r="N103" s="22">
        <v>0</v>
      </c>
      <c r="O103" s="22">
        <v>1.1119725</v>
      </c>
      <c r="P103" s="22">
        <v>0</v>
      </c>
      <c r="Q103" s="22">
        <v>1.5411645038991466E-2</v>
      </c>
      <c r="R103" s="22">
        <v>0</v>
      </c>
      <c r="S103" s="22">
        <v>0.17261042443670441</v>
      </c>
      <c r="T103" s="22">
        <v>1.5411645038991466E-2</v>
      </c>
      <c r="U103" s="22">
        <v>99.811977930524307</v>
      </c>
      <c r="V103" s="22">
        <v>-1</v>
      </c>
      <c r="W103" s="22">
        <v>-1</v>
      </c>
      <c r="X103" s="22"/>
    </row>
    <row r="104" spans="1:24" hidden="1" x14ac:dyDescent="0.25">
      <c r="A104" s="22" t="s">
        <v>13</v>
      </c>
      <c r="B104" s="22" t="s">
        <v>63</v>
      </c>
      <c r="C104" s="22">
        <v>-103604.47937549998</v>
      </c>
      <c r="D104" s="22">
        <v>-58746.1743585</v>
      </c>
      <c r="E104" s="22">
        <v>48079.689349500004</v>
      </c>
      <c r="F104" s="22">
        <v>121241.919987</v>
      </c>
      <c r="G104" s="22">
        <v>644587.55161750002</v>
      </c>
      <c r="H104" s="22">
        <v>976259.81468800013</v>
      </c>
      <c r="I104" s="22">
        <v>16.629861363891653</v>
      </c>
      <c r="J104" s="22">
        <v>4.9248866568235874</v>
      </c>
      <c r="K104" s="22">
        <v>17.343908536337018</v>
      </c>
      <c r="L104" s="22">
        <v>0.95883008890704347</v>
      </c>
      <c r="M104" s="22">
        <v>3.3766993075567435</v>
      </c>
      <c r="N104" s="22">
        <v>1510.2810495000001</v>
      </c>
      <c r="O104" s="22">
        <v>14830.8220215</v>
      </c>
      <c r="P104" s="22">
        <v>0.15470072892252215</v>
      </c>
      <c r="Q104" s="22">
        <v>1.5191470342594955</v>
      </c>
      <c r="R104" s="22">
        <v>0.10183394064810233</v>
      </c>
      <c r="S104" s="22">
        <v>10.612387995157889</v>
      </c>
      <c r="T104" s="22">
        <v>6.0174733687337643</v>
      </c>
      <c r="U104" s="22">
        <v>83.370138636108351</v>
      </c>
      <c r="V104" s="22">
        <v>-1</v>
      </c>
      <c r="W104" s="22">
        <v>-1</v>
      </c>
      <c r="X104" s="22"/>
    </row>
    <row r="105" spans="1:24" hidden="1" x14ac:dyDescent="0.25">
      <c r="A105" s="22" t="s">
        <v>13</v>
      </c>
      <c r="B105" s="22" t="s">
        <v>70</v>
      </c>
      <c r="C105" s="22">
        <v>-955.85156099999995</v>
      </c>
      <c r="D105" s="22">
        <v>-561.768507</v>
      </c>
      <c r="E105" s="22">
        <v>5658.8280524999991</v>
      </c>
      <c r="F105" s="22">
        <v>18121.371043500003</v>
      </c>
      <c r="G105" s="22">
        <v>12731.862730499999</v>
      </c>
      <c r="H105" s="22">
        <v>38029.681894499998</v>
      </c>
      <c r="I105" s="22">
        <v>3.9906199378950999</v>
      </c>
      <c r="J105" s="22">
        <v>14.880029941345372</v>
      </c>
      <c r="K105" s="22">
        <v>62.530628475856879</v>
      </c>
      <c r="L105" s="22">
        <v>6.3818644321412529E-2</v>
      </c>
      <c r="M105" s="22">
        <v>0.26818628414226769</v>
      </c>
      <c r="N105" s="22">
        <v>11.786908499999999</v>
      </c>
      <c r="O105" s="22">
        <v>442.34266050000002</v>
      </c>
      <c r="P105" s="22">
        <v>3.0993970795492425E-2</v>
      </c>
      <c r="Q105" s="22">
        <v>1.1631510926836686</v>
      </c>
      <c r="R105" s="22">
        <v>2.6646556058320763E-2</v>
      </c>
      <c r="S105" s="22">
        <v>2.5134355939438953</v>
      </c>
      <c r="T105" s="22">
        <v>1.4771843439512049</v>
      </c>
      <c r="U105" s="22">
        <v>96.009380062104896</v>
      </c>
      <c r="V105" s="22">
        <v>-1</v>
      </c>
      <c r="W105" s="22">
        <v>-1</v>
      </c>
      <c r="X105" s="22"/>
    </row>
    <row r="106" spans="1:24" hidden="1" x14ac:dyDescent="0.25">
      <c r="A106" s="22" t="s">
        <v>13</v>
      </c>
      <c r="B106" s="22" t="s">
        <v>69</v>
      </c>
      <c r="C106" s="22">
        <v>-29123.226958499999</v>
      </c>
      <c r="D106" s="22">
        <v>-19782.880353</v>
      </c>
      <c r="E106" s="22">
        <v>3030.5698514999995</v>
      </c>
      <c r="F106" s="22">
        <v>24441.822733499997</v>
      </c>
      <c r="G106" s="22">
        <v>169829.33597999997</v>
      </c>
      <c r="H106" s="22">
        <v>246207.83587649997</v>
      </c>
      <c r="I106" s="22">
        <v>19.863749314636657</v>
      </c>
      <c r="J106" s="22">
        <v>1.2308990250903955</v>
      </c>
      <c r="K106" s="22">
        <v>11.158212120746796</v>
      </c>
      <c r="L106" s="22">
        <v>1.7801910467093016</v>
      </c>
      <c r="M106" s="22">
        <v>16.137594481543999</v>
      </c>
      <c r="N106" s="22">
        <v>543.976947</v>
      </c>
      <c r="O106" s="22">
        <v>4345.1437409999999</v>
      </c>
      <c r="P106" s="22">
        <v>0.22094217475387892</v>
      </c>
      <c r="Q106" s="22">
        <v>1.7648275594199865</v>
      </c>
      <c r="R106" s="22">
        <v>0.12519193366772441</v>
      </c>
      <c r="S106" s="22">
        <v>11.828716521073062</v>
      </c>
      <c r="T106" s="22">
        <v>8.0350327935635928</v>
      </c>
      <c r="U106" s="22">
        <v>80.13625068536335</v>
      </c>
      <c r="V106" s="22">
        <v>-1</v>
      </c>
      <c r="W106" s="22">
        <v>-1</v>
      </c>
      <c r="X106" s="22"/>
    </row>
    <row r="107" spans="1:24" hidden="1" x14ac:dyDescent="0.25">
      <c r="A107" s="22" t="s">
        <v>13</v>
      </c>
      <c r="B107" s="22" t="s">
        <v>68</v>
      </c>
      <c r="C107" s="22">
        <v>-1296.5599349999998</v>
      </c>
      <c r="D107" s="22">
        <v>-2219.0523209999997</v>
      </c>
      <c r="E107" s="22">
        <v>4525.9504694999996</v>
      </c>
      <c r="F107" s="22">
        <v>27516.426696000002</v>
      </c>
      <c r="G107" s="22">
        <v>48848.507136</v>
      </c>
      <c r="H107" s="22">
        <v>84406.496557499995</v>
      </c>
      <c r="I107" s="22">
        <v>4.1650967631443736</v>
      </c>
      <c r="J107" s="22">
        <v>5.3620878179878009</v>
      </c>
      <c r="K107" s="22">
        <v>37.961979791060116</v>
      </c>
      <c r="L107" s="22">
        <v>0.10971758549129294</v>
      </c>
      <c r="M107" s="22">
        <v>0.77676772640165093</v>
      </c>
      <c r="N107" s="22">
        <v>26.687339999999999</v>
      </c>
      <c r="O107" s="22">
        <v>1423.3247999999999</v>
      </c>
      <c r="P107" s="22">
        <v>3.1617637372047369E-2</v>
      </c>
      <c r="Q107" s="22">
        <v>1.6862739931758599</v>
      </c>
      <c r="R107" s="22">
        <v>1.8749999999999996E-2</v>
      </c>
      <c r="S107" s="22">
        <v>1.5360902156586347</v>
      </c>
      <c r="T107" s="22">
        <v>2.6290065474857389</v>
      </c>
      <c r="U107" s="22">
        <v>95.834903236855624</v>
      </c>
      <c r="V107" s="22">
        <v>-1</v>
      </c>
      <c r="W107" s="22">
        <v>-1</v>
      </c>
      <c r="X107" s="22"/>
    </row>
    <row r="108" spans="1:24" hidden="1" x14ac:dyDescent="0.25">
      <c r="A108" s="22" t="s">
        <v>13</v>
      </c>
      <c r="B108" s="22" t="s">
        <v>65</v>
      </c>
      <c r="C108" s="22">
        <v>-102683.76614550001</v>
      </c>
      <c r="D108" s="22">
        <v>-67470.265804499999</v>
      </c>
      <c r="E108" s="22">
        <v>74130.313895999992</v>
      </c>
      <c r="F108" s="22">
        <v>153243.598959</v>
      </c>
      <c r="G108" s="22">
        <v>752237.16455250012</v>
      </c>
      <c r="H108" s="22">
        <v>1149765.1093575</v>
      </c>
      <c r="I108" s="22">
        <v>14.799025519663207</v>
      </c>
      <c r="J108" s="22">
        <v>6.4474311572582623</v>
      </c>
      <c r="K108" s="22">
        <v>19.775683833549163</v>
      </c>
      <c r="L108" s="22">
        <v>0.74834456518549686</v>
      </c>
      <c r="M108" s="22">
        <v>2.2953367253876067</v>
      </c>
      <c r="N108" s="22">
        <v>1810.7360189999999</v>
      </c>
      <c r="O108" s="22">
        <v>21005.827708500001</v>
      </c>
      <c r="P108" s="22">
        <v>0.15748747324676227</v>
      </c>
      <c r="Q108" s="22">
        <v>1.8269668767595726</v>
      </c>
      <c r="R108" s="22">
        <v>8.6201602913618391E-2</v>
      </c>
      <c r="S108" s="22">
        <v>8.9308472930510732</v>
      </c>
      <c r="T108" s="22">
        <v>5.8681782266121338</v>
      </c>
      <c r="U108" s="22">
        <v>85.200974480336797</v>
      </c>
      <c r="V108" s="22">
        <v>-1</v>
      </c>
      <c r="W108" s="22">
        <v>-1</v>
      </c>
      <c r="X108" s="22"/>
    </row>
    <row r="109" spans="1:24" hidden="1" x14ac:dyDescent="0.25">
      <c r="A109" s="22" t="s">
        <v>13</v>
      </c>
      <c r="B109" s="22" t="s">
        <v>67</v>
      </c>
      <c r="C109" s="22">
        <v>-16756.535996999999</v>
      </c>
      <c r="D109" s="22">
        <v>-11137.738954499999</v>
      </c>
      <c r="E109" s="22">
        <v>3474.9140624999995</v>
      </c>
      <c r="F109" s="22">
        <v>14324.874533999999</v>
      </c>
      <c r="G109" s="22">
        <v>88886.633759999997</v>
      </c>
      <c r="H109" s="22">
        <v>134580.697308</v>
      </c>
      <c r="I109" s="22">
        <v>20.726802215670979</v>
      </c>
      <c r="J109" s="22">
        <v>2.5820300622661709</v>
      </c>
      <c r="K109" s="22">
        <v>13.226108165990242</v>
      </c>
      <c r="L109" s="22">
        <v>1.5671127103714533</v>
      </c>
      <c r="M109" s="22">
        <v>8.0273280000000007</v>
      </c>
      <c r="N109" s="22">
        <v>326.6975205</v>
      </c>
      <c r="O109" s="22">
        <v>5276.5319070000005</v>
      </c>
      <c r="P109" s="22">
        <v>0.24275213833401638</v>
      </c>
      <c r="Q109" s="22">
        <v>3.9207196964689399</v>
      </c>
      <c r="R109" s="22">
        <v>6.1915198516395514E-2</v>
      </c>
      <c r="S109" s="22">
        <v>12.450920772576444</v>
      </c>
      <c r="T109" s="22">
        <v>8.2758814430945353</v>
      </c>
      <c r="U109" s="22">
        <v>79.273197784329028</v>
      </c>
      <c r="V109" s="22">
        <v>-1</v>
      </c>
      <c r="W109" s="22">
        <v>-1</v>
      </c>
      <c r="X109" s="22"/>
    </row>
    <row r="110" spans="1:24" hidden="1" x14ac:dyDescent="0.25">
      <c r="A110" s="22" t="s">
        <v>13</v>
      </c>
      <c r="B110" s="22" t="s">
        <v>64</v>
      </c>
      <c r="C110" s="22">
        <v>-7497.5857785000007</v>
      </c>
      <c r="D110" s="22">
        <v>-10971.610263</v>
      </c>
      <c r="E110" s="22">
        <v>61259.454602999998</v>
      </c>
      <c r="F110" s="22">
        <v>147836.74387500001</v>
      </c>
      <c r="G110" s="22">
        <v>223864.08285599999</v>
      </c>
      <c r="H110" s="22">
        <v>451429.47737550002</v>
      </c>
      <c r="I110" s="22">
        <v>4.0912693935884219</v>
      </c>
      <c r="J110" s="22">
        <v>13.570105115675521</v>
      </c>
      <c r="K110" s="22">
        <v>46.318685189463906</v>
      </c>
      <c r="L110" s="22">
        <v>8.8328703132511663E-2</v>
      </c>
      <c r="M110" s="22">
        <v>0.30149135608849392</v>
      </c>
      <c r="N110" s="22">
        <v>186.81137999999999</v>
      </c>
      <c r="O110" s="22">
        <v>9755.3347425000011</v>
      </c>
      <c r="P110" s="22">
        <v>4.1382184673910846E-2</v>
      </c>
      <c r="Q110" s="22">
        <v>2.1609875365727378</v>
      </c>
      <c r="R110" s="22">
        <v>1.9149663741023591E-2</v>
      </c>
      <c r="S110" s="22">
        <v>1.6608542760851865</v>
      </c>
      <c r="T110" s="22">
        <v>2.4304151175032351</v>
      </c>
      <c r="U110" s="22">
        <v>95.908730606411581</v>
      </c>
      <c r="V110" s="22">
        <v>-1</v>
      </c>
      <c r="W110" s="22">
        <v>-1</v>
      </c>
      <c r="X110" s="22"/>
    </row>
    <row r="111" spans="1:24" hidden="1" x14ac:dyDescent="0.25">
      <c r="A111" s="22" t="s">
        <v>13</v>
      </c>
      <c r="B111" s="22" t="s">
        <v>62</v>
      </c>
      <c r="C111" s="22">
        <v>-8814.828402000001</v>
      </c>
      <c r="D111" s="22">
        <v>-10080.253107</v>
      </c>
      <c r="E111" s="22">
        <v>56086.336138499995</v>
      </c>
      <c r="F111" s="22">
        <v>173294.24229050003</v>
      </c>
      <c r="G111" s="22">
        <v>174370.18688099997</v>
      </c>
      <c r="H111" s="22">
        <v>422645.84681900003</v>
      </c>
      <c r="I111" s="22">
        <v>4.4706653694131537</v>
      </c>
      <c r="J111" s="22">
        <v>13.27029155985513</v>
      </c>
      <c r="K111" s="22">
        <v>54.272526313794181</v>
      </c>
      <c r="L111" s="22">
        <v>8.2374373795768313E-2</v>
      </c>
      <c r="M111" s="22">
        <v>0.33689277656398087</v>
      </c>
      <c r="N111" s="22">
        <v>140.77571850000001</v>
      </c>
      <c r="O111" s="22">
        <v>7669.941515999999</v>
      </c>
      <c r="P111" s="22">
        <v>3.330819871046499E-2</v>
      </c>
      <c r="Q111" s="22">
        <v>1.814744324054528</v>
      </c>
      <c r="R111" s="22">
        <v>1.8354210160055676E-2</v>
      </c>
      <c r="S111" s="22">
        <v>2.0856299590647556</v>
      </c>
      <c r="T111" s="22">
        <v>2.3850354103483982</v>
      </c>
      <c r="U111" s="22">
        <v>95.529334630586845</v>
      </c>
      <c r="V111" s="22">
        <v>-1</v>
      </c>
      <c r="W111" s="22">
        <v>-1</v>
      </c>
      <c r="X111" s="22"/>
    </row>
    <row r="112" spans="1:24" hidden="1" x14ac:dyDescent="0.25">
      <c r="A112" s="22" t="s">
        <v>13</v>
      </c>
      <c r="B112" s="22" t="s">
        <v>66</v>
      </c>
      <c r="C112" s="22">
        <v>-121.20500250000001</v>
      </c>
      <c r="D112" s="22">
        <v>-178.58278349999998</v>
      </c>
      <c r="E112" s="22">
        <v>2652.9439904999999</v>
      </c>
      <c r="F112" s="22">
        <v>13644.792153</v>
      </c>
      <c r="G112" s="22">
        <v>4684.2953535000006</v>
      </c>
      <c r="H112" s="22">
        <v>21281.819283000001</v>
      </c>
      <c r="I112" s="22">
        <v>1.4086567600894515</v>
      </c>
      <c r="J112" s="22">
        <v>12.465776328714444</v>
      </c>
      <c r="K112" s="22">
        <v>76.580558864714604</v>
      </c>
      <c r="L112" s="22">
        <v>1.8394443458919531E-2</v>
      </c>
      <c r="M112" s="22">
        <v>0.11300192807444044</v>
      </c>
      <c r="N112" s="22">
        <v>0.66718349999999993</v>
      </c>
      <c r="O112" s="22">
        <v>0</v>
      </c>
      <c r="P112" s="22">
        <v>3.1349927895165837E-3</v>
      </c>
      <c r="Q112" s="22">
        <v>0</v>
      </c>
      <c r="R112" s="22" t="e">
        <v>#DIV/0!</v>
      </c>
      <c r="S112" s="22">
        <v>0.56952369009551274</v>
      </c>
      <c r="T112" s="22">
        <v>0.83913306999393888</v>
      </c>
      <c r="U112" s="22">
        <v>98.591343239910557</v>
      </c>
      <c r="V112" s="22">
        <v>-1</v>
      </c>
      <c r="W112" s="22">
        <v>-1</v>
      </c>
      <c r="X112" s="22"/>
    </row>
    <row r="113" spans="1:24" hidden="1" x14ac:dyDescent="0.25">
      <c r="A113" s="22" t="s">
        <v>2</v>
      </c>
      <c r="B113" s="22" t="s">
        <v>63</v>
      </c>
      <c r="C113" s="22">
        <v>-15256.040305499999</v>
      </c>
      <c r="D113" s="22">
        <v>-4774.5875204999993</v>
      </c>
      <c r="E113" s="22">
        <v>33272.218750499997</v>
      </c>
      <c r="F113" s="22">
        <v>63410.898996000004</v>
      </c>
      <c r="G113" s="22">
        <v>130501.3149945</v>
      </c>
      <c r="H113" s="22">
        <v>247215.06056700001</v>
      </c>
      <c r="I113" s="22">
        <v>8.1025111415375584</v>
      </c>
      <c r="J113" s="22">
        <v>13.458815443601418</v>
      </c>
      <c r="K113" s="22">
        <v>39.10891089108911</v>
      </c>
      <c r="L113" s="22">
        <v>0.20717813298615023</v>
      </c>
      <c r="M113" s="22">
        <v>0.60202260559190957</v>
      </c>
      <c r="N113" s="22">
        <v>317.35695150000004</v>
      </c>
      <c r="O113" s="22">
        <v>627.15249000000006</v>
      </c>
      <c r="P113" s="22">
        <v>0.12837282274474948</v>
      </c>
      <c r="Q113" s="22">
        <v>0.25368700780672288</v>
      </c>
      <c r="R113" s="22">
        <v>0.50602836879432622</v>
      </c>
      <c r="S113" s="22">
        <v>6.1711613647281487</v>
      </c>
      <c r="T113" s="22">
        <v>1.9313497768094088</v>
      </c>
      <c r="U113" s="22">
        <v>91.897488858462438</v>
      </c>
      <c r="V113" s="22">
        <v>-1</v>
      </c>
      <c r="W113" s="22">
        <v>-1</v>
      </c>
      <c r="X113" s="22"/>
    </row>
    <row r="114" spans="1:24" hidden="1" x14ac:dyDescent="0.25">
      <c r="A114" s="22" t="s">
        <v>2</v>
      </c>
      <c r="B114" s="22" t="s">
        <v>69</v>
      </c>
      <c r="C114" s="22">
        <v>-11951.258035499999</v>
      </c>
      <c r="D114" s="22">
        <v>-5810.9458904999992</v>
      </c>
      <c r="E114" s="22">
        <v>13529.147013</v>
      </c>
      <c r="F114" s="22">
        <v>50415.498782999995</v>
      </c>
      <c r="G114" s="22">
        <v>116326.11195900002</v>
      </c>
      <c r="H114" s="22">
        <v>198032.96168100002</v>
      </c>
      <c r="I114" s="22">
        <v>8.9693169133187638</v>
      </c>
      <c r="J114" s="22">
        <v>6.8317652264340358</v>
      </c>
      <c r="K114" s="22">
        <v>32.289900253577365</v>
      </c>
      <c r="L114" s="22">
        <v>0.2777746862914221</v>
      </c>
      <c r="M114" s="22">
        <v>1.3128842423644671</v>
      </c>
      <c r="N114" s="22">
        <v>491.71423949999996</v>
      </c>
      <c r="O114" s="22">
        <v>70.499056499999995</v>
      </c>
      <c r="P114" s="22">
        <v>0.24829918985510824</v>
      </c>
      <c r="Q114" s="22">
        <v>3.5599657704237585E-2</v>
      </c>
      <c r="R114" s="22">
        <v>6.9747634069400641</v>
      </c>
      <c r="S114" s="22">
        <v>6.0349842440631667</v>
      </c>
      <c r="T114" s="22">
        <v>2.9343326692555962</v>
      </c>
      <c r="U114" s="22">
        <v>91.030683086681236</v>
      </c>
      <c r="V114" s="22">
        <v>-1</v>
      </c>
      <c r="W114" s="22">
        <v>-1</v>
      </c>
      <c r="X114" s="22"/>
    </row>
    <row r="115" spans="1:24" hidden="1" x14ac:dyDescent="0.25">
      <c r="A115" s="22" t="s">
        <v>2</v>
      </c>
      <c r="B115" s="22" t="s">
        <v>68</v>
      </c>
      <c r="C115" s="22">
        <v>-82.953148499999983</v>
      </c>
      <c r="D115" s="22">
        <v>-239.96366549999999</v>
      </c>
      <c r="E115" s="22">
        <v>12875.0847885</v>
      </c>
      <c r="F115" s="22">
        <v>33019.133809499996</v>
      </c>
      <c r="G115" s="22">
        <v>18329.977084499998</v>
      </c>
      <c r="H115" s="22">
        <v>64547.112496499998</v>
      </c>
      <c r="I115" s="22">
        <v>0.50028080499729533</v>
      </c>
      <c r="J115" s="22">
        <v>19.946802096217919</v>
      </c>
      <c r="K115" s="22">
        <v>71.10189259122717</v>
      </c>
      <c r="L115" s="22">
        <v>7.0361109495842298E-3</v>
      </c>
      <c r="M115" s="22">
        <v>2.5080752422572676E-2</v>
      </c>
      <c r="N115" s="22">
        <v>17.5691655</v>
      </c>
      <c r="O115" s="22">
        <v>0</v>
      </c>
      <c r="P115" s="22">
        <v>2.721913470715312E-2</v>
      </c>
      <c r="Q115" s="22">
        <v>0</v>
      </c>
      <c r="R115" s="22" t="e">
        <v>#DIV/0!</v>
      </c>
      <c r="S115" s="22">
        <v>0.12851566133883685</v>
      </c>
      <c r="T115" s="22">
        <v>0.37176514365845842</v>
      </c>
      <c r="U115" s="22">
        <v>99.499719195002697</v>
      </c>
      <c r="V115" s="22">
        <v>-1</v>
      </c>
      <c r="W115" s="22">
        <v>-1</v>
      </c>
      <c r="X115" s="22"/>
    </row>
    <row r="116" spans="1:24" hidden="1" x14ac:dyDescent="0.25">
      <c r="A116" s="22" t="s">
        <v>2</v>
      </c>
      <c r="B116" s="22" t="s">
        <v>65</v>
      </c>
      <c r="C116" s="22">
        <v>-29056.063819500003</v>
      </c>
      <c r="D116" s="22">
        <v>-21246.013768500001</v>
      </c>
      <c r="E116" s="22">
        <v>20052.644881500004</v>
      </c>
      <c r="F116" s="22">
        <v>139317.03297450001</v>
      </c>
      <c r="G116" s="22">
        <v>468069.92344449996</v>
      </c>
      <c r="H116" s="22">
        <v>677741.67888849997</v>
      </c>
      <c r="I116" s="22">
        <v>7.4220133060867211</v>
      </c>
      <c r="J116" s="22">
        <v>2.9587445344052692</v>
      </c>
      <c r="K116" s="22">
        <v>23.514811442224882</v>
      </c>
      <c r="L116" s="22">
        <v>0.31563141913012416</v>
      </c>
      <c r="M116" s="22">
        <v>2.5085008927878265</v>
      </c>
      <c r="N116" s="22">
        <v>1896.3579015</v>
      </c>
      <c r="O116" s="22">
        <v>1624.1470334999999</v>
      </c>
      <c r="P116" s="22">
        <v>0.27980541267729575</v>
      </c>
      <c r="Q116" s="22">
        <v>0.23964101428196211</v>
      </c>
      <c r="R116" s="22">
        <v>1.1676023551964947</v>
      </c>
      <c r="S116" s="22">
        <v>4.2871885741411253</v>
      </c>
      <c r="T116" s="22">
        <v>3.1348247319455957</v>
      </c>
      <c r="U116" s="22">
        <v>92.577986693913275</v>
      </c>
      <c r="V116" s="22">
        <v>-1</v>
      </c>
      <c r="W116" s="22">
        <v>-1</v>
      </c>
      <c r="X116" s="22"/>
    </row>
    <row r="117" spans="1:24" hidden="1" x14ac:dyDescent="0.25">
      <c r="A117" s="22" t="s">
        <v>2</v>
      </c>
      <c r="B117" s="22" t="s">
        <v>67</v>
      </c>
      <c r="C117" s="22">
        <v>-1133.0999775</v>
      </c>
      <c r="D117" s="22">
        <v>-175.0244715</v>
      </c>
      <c r="E117" s="22">
        <v>461.46858750000001</v>
      </c>
      <c r="F117" s="22">
        <v>4387.8434850000003</v>
      </c>
      <c r="G117" s="22">
        <v>3192.0282585</v>
      </c>
      <c r="H117" s="22">
        <v>9349.4647799999984</v>
      </c>
      <c r="I117" s="22">
        <v>13.991436726926739</v>
      </c>
      <c r="J117" s="22">
        <v>4.9357754519505237</v>
      </c>
      <c r="K117" s="22">
        <v>51.867269267364428</v>
      </c>
      <c r="L117" s="22">
        <v>0.26975464343040584</v>
      </c>
      <c r="M117" s="22">
        <v>2.8346987951807225</v>
      </c>
      <c r="N117" s="22">
        <v>11.786908499999999</v>
      </c>
      <c r="O117" s="22">
        <v>0</v>
      </c>
      <c r="P117" s="22">
        <v>0.12607040913415796</v>
      </c>
      <c r="Q117" s="22">
        <v>0</v>
      </c>
      <c r="R117" s="22" t="e">
        <v>#DIV/0!</v>
      </c>
      <c r="S117" s="22">
        <v>12.119410085632733</v>
      </c>
      <c r="T117" s="22">
        <v>1.8720266412940061</v>
      </c>
      <c r="U117" s="22">
        <v>86.008563273073264</v>
      </c>
      <c r="V117" s="22">
        <v>-1</v>
      </c>
      <c r="W117" s="22">
        <v>-1</v>
      </c>
      <c r="X117" s="22"/>
    </row>
    <row r="118" spans="1:24" hidden="1" x14ac:dyDescent="0.25">
      <c r="A118" s="22" t="s">
        <v>2</v>
      </c>
      <c r="B118" s="22" t="s">
        <v>64</v>
      </c>
      <c r="C118" s="22">
        <v>-335.14851150000004</v>
      </c>
      <c r="D118" s="22">
        <v>-1347.4882755000003</v>
      </c>
      <c r="E118" s="22">
        <v>35673.189772500002</v>
      </c>
      <c r="F118" s="22">
        <v>75214.042294499988</v>
      </c>
      <c r="G118" s="22">
        <v>86444.964544500021</v>
      </c>
      <c r="H118" s="22">
        <v>199014.83339849999</v>
      </c>
      <c r="I118" s="22">
        <v>0.84548310207146737</v>
      </c>
      <c r="J118" s="22">
        <v>17.924889900578073</v>
      </c>
      <c r="K118" s="22">
        <v>55.718073961333062</v>
      </c>
      <c r="L118" s="22">
        <v>1.5174305965030509E-2</v>
      </c>
      <c r="M118" s="22">
        <v>4.7168105732364962E-2</v>
      </c>
      <c r="N118" s="22">
        <v>62.0480655</v>
      </c>
      <c r="O118" s="22">
        <v>4.6702845000000002</v>
      </c>
      <c r="P118" s="22">
        <v>3.117760844276227E-2</v>
      </c>
      <c r="Q118" s="22">
        <v>2.3467017107455476E-3</v>
      </c>
      <c r="R118" s="22">
        <v>13.285714285714283</v>
      </c>
      <c r="S118" s="22">
        <v>0.16840378467112097</v>
      </c>
      <c r="T118" s="22">
        <v>0.67707931740034644</v>
      </c>
      <c r="U118" s="22">
        <v>99.154516897928531</v>
      </c>
      <c r="V118" s="22">
        <v>-1</v>
      </c>
      <c r="W118" s="22">
        <v>-1</v>
      </c>
      <c r="X118" s="22"/>
    </row>
    <row r="119" spans="1:24" hidden="1" x14ac:dyDescent="0.25">
      <c r="A119" s="22" t="s">
        <v>2</v>
      </c>
      <c r="B119" s="22" t="s">
        <v>62</v>
      </c>
      <c r="C119" s="22">
        <v>-56.043413999999999</v>
      </c>
      <c r="D119" s="22">
        <v>-353.3848605</v>
      </c>
      <c r="E119" s="22">
        <v>30450.477334499999</v>
      </c>
      <c r="F119" s="22">
        <v>2332.2511215</v>
      </c>
      <c r="G119" s="22">
        <v>17138.387353500002</v>
      </c>
      <c r="H119" s="22">
        <v>50330.544084000001</v>
      </c>
      <c r="I119" s="22">
        <v>0.81347873731839238</v>
      </c>
      <c r="J119" s="22">
        <v>60.50098978401499</v>
      </c>
      <c r="K119" s="22">
        <v>65.134858072042135</v>
      </c>
      <c r="L119" s="22">
        <v>1.2489145772278304E-2</v>
      </c>
      <c r="M119" s="22">
        <v>1.34457095697519E-2</v>
      </c>
      <c r="N119" s="22">
        <v>0</v>
      </c>
      <c r="O119" s="22">
        <v>0</v>
      </c>
      <c r="P119" s="22">
        <v>0</v>
      </c>
      <c r="Q119" s="22">
        <v>0</v>
      </c>
      <c r="R119" s="22" t="e">
        <v>#DIV/0!</v>
      </c>
      <c r="S119" s="22">
        <v>0.11135070168616776</v>
      </c>
      <c r="T119" s="22">
        <v>0.70212803563222459</v>
      </c>
      <c r="U119" s="22">
        <v>99.186521262681609</v>
      </c>
      <c r="V119" s="22">
        <v>-1</v>
      </c>
      <c r="W119" s="22">
        <v>-1</v>
      </c>
      <c r="X119" s="22"/>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D13B6-D827-497D-B926-17929AD82A5A}">
  <dimension ref="A1:B12"/>
  <sheetViews>
    <sheetView workbookViewId="0">
      <selection activeCell="A21" sqref="A21"/>
    </sheetView>
  </sheetViews>
  <sheetFormatPr defaultRowHeight="15" x14ac:dyDescent="0.25"/>
  <cols>
    <col min="1" max="1" width="76.7109375" customWidth="1"/>
    <col min="2" max="2" width="48.42578125" customWidth="1"/>
  </cols>
  <sheetData>
    <row r="1" spans="1:2" x14ac:dyDescent="0.25">
      <c r="A1" t="s">
        <v>282</v>
      </c>
    </row>
    <row r="2" spans="1:2" x14ac:dyDescent="0.25">
      <c r="A2" t="s">
        <v>242</v>
      </c>
      <c r="B2" t="s">
        <v>237</v>
      </c>
    </row>
    <row r="4" spans="1:2" x14ac:dyDescent="0.25">
      <c r="A4" t="s">
        <v>233</v>
      </c>
      <c r="B4" t="s">
        <v>238</v>
      </c>
    </row>
    <row r="6" spans="1:2" x14ac:dyDescent="0.25">
      <c r="A6" t="s">
        <v>236</v>
      </c>
      <c r="B6" t="s">
        <v>239</v>
      </c>
    </row>
    <row r="8" spans="1:2" x14ac:dyDescent="0.25">
      <c r="A8" t="s">
        <v>234</v>
      </c>
      <c r="B8" t="s">
        <v>240</v>
      </c>
    </row>
    <row r="10" spans="1:2" x14ac:dyDescent="0.25">
      <c r="A10" t="s">
        <v>235</v>
      </c>
      <c r="B10" t="s">
        <v>241</v>
      </c>
    </row>
    <row r="12" spans="1:2" x14ac:dyDescent="0.25">
      <c r="A12" t="s">
        <v>280</v>
      </c>
      <c r="B12" t="s">
        <v>281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33CFF-4839-4DD4-935D-910B9AF5FE57}">
  <dimension ref="A2:AV29"/>
  <sheetViews>
    <sheetView zoomScale="64" zoomScaleNormal="64" workbookViewId="0">
      <selection activeCell="K35" sqref="K35"/>
    </sheetView>
  </sheetViews>
  <sheetFormatPr defaultRowHeight="15" x14ac:dyDescent="0.25"/>
  <cols>
    <col min="1" max="1" width="13.85546875" customWidth="1"/>
    <col min="2" max="2" width="27.140625" bestFit="1" customWidth="1"/>
    <col min="3" max="3" width="13" customWidth="1"/>
    <col min="4" max="4" width="16.42578125" customWidth="1"/>
    <col min="5" max="5" width="13.5703125" customWidth="1"/>
    <col min="6" max="6" width="10.7109375" bestFit="1" customWidth="1"/>
    <col min="7" max="7" width="21.85546875" customWidth="1"/>
    <col min="8" max="8" width="12.85546875" customWidth="1"/>
    <col min="9" max="10" width="29.7109375" customWidth="1"/>
    <col min="11" max="11" width="28.7109375" customWidth="1"/>
    <col min="12" max="12" width="14.140625" customWidth="1"/>
    <col min="13" max="13" width="8.140625" customWidth="1"/>
    <col min="14" max="14" width="21.28515625" customWidth="1"/>
    <col min="15" max="15" width="27" customWidth="1"/>
    <col min="16" max="16" width="30" customWidth="1"/>
    <col min="17" max="17" width="35.85546875" customWidth="1"/>
    <col min="18" max="18" width="16.85546875" customWidth="1"/>
    <col min="33" max="33" width="11.7109375" bestFit="1" customWidth="1"/>
    <col min="34" max="34" width="20.85546875" bestFit="1" customWidth="1"/>
    <col min="35" max="35" width="11.7109375" bestFit="1" customWidth="1"/>
    <col min="36" max="36" width="11.42578125" bestFit="1" customWidth="1"/>
    <col min="38" max="39" width="10.7109375" bestFit="1" customWidth="1"/>
    <col min="40" max="40" width="11.7109375" bestFit="1" customWidth="1"/>
    <col min="44" max="44" width="8.5703125" bestFit="1" customWidth="1"/>
    <col min="45" max="45" width="8.28515625" bestFit="1" customWidth="1"/>
    <col min="46" max="46" width="5.5703125" bestFit="1" customWidth="1"/>
    <col min="47" max="47" width="6" bestFit="1" customWidth="1"/>
    <col min="48" max="48" width="8.85546875" bestFit="1" customWidth="1"/>
  </cols>
  <sheetData>
    <row r="2" spans="1:48" ht="45" x14ac:dyDescent="0.25">
      <c r="A2" s="27" t="s">
        <v>221</v>
      </c>
      <c r="B2" s="27" t="s">
        <v>222</v>
      </c>
      <c r="C2" s="28" t="s">
        <v>247</v>
      </c>
      <c r="D2" s="28" t="s">
        <v>248</v>
      </c>
      <c r="E2" s="28" t="s">
        <v>249</v>
      </c>
      <c r="F2" s="28" t="s">
        <v>250</v>
      </c>
      <c r="G2" s="28" t="s">
        <v>251</v>
      </c>
      <c r="H2" s="28" t="s">
        <v>48</v>
      </c>
      <c r="I2" s="28" t="s">
        <v>53</v>
      </c>
      <c r="J2" s="28" t="s">
        <v>54</v>
      </c>
      <c r="K2" s="28" t="s">
        <v>55</v>
      </c>
      <c r="L2" s="28" t="s">
        <v>254</v>
      </c>
      <c r="M2" s="29" t="s">
        <v>253</v>
      </c>
      <c r="N2" s="30" t="s">
        <v>72</v>
      </c>
      <c r="O2" s="30" t="s">
        <v>57</v>
      </c>
      <c r="P2" s="30" t="s">
        <v>58</v>
      </c>
      <c r="Q2" s="30" t="s">
        <v>59</v>
      </c>
      <c r="R2" s="30" t="s">
        <v>252</v>
      </c>
      <c r="AG2" s="31"/>
      <c r="AH2" s="31"/>
      <c r="AI2" s="32"/>
      <c r="AJ2" s="32"/>
      <c r="AK2" s="32"/>
      <c r="AL2" s="32"/>
      <c r="AM2" s="32"/>
      <c r="AN2" s="32"/>
      <c r="AO2" s="32"/>
      <c r="AP2" s="32"/>
      <c r="AQ2" s="32"/>
      <c r="AR2" s="32"/>
      <c r="AS2" s="32"/>
      <c r="AT2" s="32"/>
      <c r="AU2" s="32"/>
      <c r="AV2" s="3"/>
    </row>
    <row r="3" spans="1:48" x14ac:dyDescent="0.25">
      <c r="A3" t="s">
        <v>51</v>
      </c>
      <c r="B3" s="4" t="s">
        <v>50</v>
      </c>
      <c r="C3" s="6">
        <v>-1965212.5730669976</v>
      </c>
      <c r="D3" s="6">
        <v>-1797131.7026459984</v>
      </c>
      <c r="E3" s="6">
        <v>814354.17234749754</v>
      </c>
      <c r="F3" s="6">
        <v>1928937.1389884849</v>
      </c>
      <c r="G3" s="6">
        <v>8802047.8348754998</v>
      </c>
      <c r="H3" s="6">
        <v>15307683.421924479</v>
      </c>
      <c r="I3" s="6">
        <v>24.578142701359802</v>
      </c>
      <c r="J3" s="6">
        <v>5.3199047164846389</v>
      </c>
      <c r="K3" s="6">
        <v>17.921008919003999</v>
      </c>
      <c r="L3" s="6">
        <v>1.3714709262432412</v>
      </c>
      <c r="M3" s="6">
        <v>4.6200343824204602</v>
      </c>
      <c r="N3" s="6">
        <v>58249.345045499984</v>
      </c>
      <c r="O3" s="6">
        <v>208776.83997600054</v>
      </c>
      <c r="P3" s="6">
        <v>0.3805235804790173</v>
      </c>
      <c r="Q3" s="6">
        <v>1.3638695955586542</v>
      </c>
      <c r="R3" s="6">
        <v>0.27900290593629018</v>
      </c>
      <c r="AG3" s="33"/>
      <c r="AH3" s="33"/>
      <c r="AI3" s="33"/>
      <c r="AJ3" s="33"/>
      <c r="AK3" s="33"/>
      <c r="AL3" s="33"/>
      <c r="AM3" s="33"/>
      <c r="AN3" s="33"/>
      <c r="AO3" s="33"/>
      <c r="AP3" s="33"/>
      <c r="AQ3" s="33"/>
      <c r="AR3" s="33"/>
      <c r="AS3" s="33"/>
      <c r="AT3" s="6"/>
      <c r="AU3" s="6"/>
      <c r="AV3" s="6"/>
    </row>
    <row r="4" spans="1:48" x14ac:dyDescent="0.25">
      <c r="A4" t="s">
        <v>51</v>
      </c>
      <c r="B4" s="4" t="s">
        <v>21</v>
      </c>
      <c r="C4" s="6">
        <v>-1261309.961961</v>
      </c>
      <c r="D4" s="6">
        <v>-1162910.1810689983</v>
      </c>
      <c r="E4" s="6">
        <v>306261.02271150111</v>
      </c>
      <c r="F4" s="6">
        <v>1108789.5899159899</v>
      </c>
      <c r="G4" s="6">
        <v>4933107.2065774994</v>
      </c>
      <c r="H4" s="6">
        <v>8772377.9622349851</v>
      </c>
      <c r="I4" s="6">
        <v>27.634697837533253</v>
      </c>
      <c r="J4" s="6">
        <v>3.4911973016889184</v>
      </c>
      <c r="K4" s="6">
        <v>16.130752900972489</v>
      </c>
      <c r="L4" s="6">
        <v>1.7131685053502503</v>
      </c>
      <c r="M4" s="1">
        <v>7.9155359750549099</v>
      </c>
      <c r="N4" s="1">
        <v>43602.443275500002</v>
      </c>
      <c r="O4" s="1">
        <v>107046.25665750042</v>
      </c>
      <c r="P4" s="1">
        <v>0.49704246058717672</v>
      </c>
      <c r="Q4" s="1">
        <v>1.2202649853703713</v>
      </c>
      <c r="R4" s="1">
        <v>0.4073233818442441</v>
      </c>
    </row>
    <row r="5" spans="1:48" x14ac:dyDescent="0.25">
      <c r="A5" t="s">
        <v>51</v>
      </c>
      <c r="B5" s="4" t="s">
        <v>52</v>
      </c>
      <c r="C5" s="6">
        <v>-703902.61110600061</v>
      </c>
      <c r="D5" s="6">
        <v>-634221.52157700015</v>
      </c>
      <c r="E5" s="6">
        <v>508093.14963599638</v>
      </c>
      <c r="F5" s="6">
        <v>820147.54907249485</v>
      </c>
      <c r="G5" s="6">
        <v>3868940.6282979986</v>
      </c>
      <c r="H5" s="6">
        <v>6535305.4596894905</v>
      </c>
      <c r="I5" s="6">
        <v>20.475311229700019</v>
      </c>
      <c r="J5" s="6">
        <v>7.7745891568492524</v>
      </c>
      <c r="K5" s="6">
        <v>20.324079829186736</v>
      </c>
      <c r="L5" s="6">
        <v>1.007440996187001</v>
      </c>
      <c r="M5" s="1">
        <v>2.6336197085940798</v>
      </c>
      <c r="N5" s="1">
        <v>14646.901769999986</v>
      </c>
      <c r="O5" s="1">
        <v>101730.58331850014</v>
      </c>
      <c r="P5" s="1">
        <v>0.22411962012095299</v>
      </c>
      <c r="Q5" s="1">
        <v>1.5566308865895555</v>
      </c>
      <c r="R5" s="1">
        <v>0.14397736936338185</v>
      </c>
    </row>
    <row r="6" spans="1:48" x14ac:dyDescent="0.25">
      <c r="A6" t="s">
        <v>49</v>
      </c>
      <c r="B6" t="s">
        <v>18</v>
      </c>
      <c r="C6" s="6">
        <v>-38428.212838500018</v>
      </c>
      <c r="D6" s="6">
        <v>-99261.559579500376</v>
      </c>
      <c r="E6" s="6">
        <v>50325.873799500048</v>
      </c>
      <c r="F6" s="6">
        <v>71677.969744500311</v>
      </c>
      <c r="G6" s="6">
        <v>272685.68025749945</v>
      </c>
      <c r="H6" s="6">
        <v>532379.29621950025</v>
      </c>
      <c r="I6" s="6">
        <v>25.863096742445602</v>
      </c>
      <c r="J6" s="6">
        <v>9.4530110687757976</v>
      </c>
      <c r="K6" s="6" t="s">
        <v>224</v>
      </c>
      <c r="L6" s="6">
        <v>1.1285691369906961</v>
      </c>
      <c r="M6" s="6">
        <v>2.7359638695308304</v>
      </c>
      <c r="N6" s="6">
        <v>1599.016454999999</v>
      </c>
      <c r="O6" s="6">
        <v>9470.0025989999922</v>
      </c>
      <c r="P6" s="6">
        <v>0.3003528623961973</v>
      </c>
      <c r="Q6" s="6">
        <v>1.7788074529283544</v>
      </c>
      <c r="R6" s="6">
        <v>0.16885068808416709</v>
      </c>
      <c r="AG6" s="33"/>
      <c r="AH6" s="33"/>
      <c r="AI6" s="33"/>
      <c r="AJ6" s="33"/>
      <c r="AK6" s="33"/>
      <c r="AL6" s="33"/>
      <c r="AM6" s="33"/>
      <c r="AN6" s="33"/>
      <c r="AO6" s="33"/>
      <c r="AP6" s="33"/>
      <c r="AQ6" s="33"/>
      <c r="AR6" s="33"/>
      <c r="AS6" s="33"/>
      <c r="AT6" s="6"/>
      <c r="AU6" s="6"/>
      <c r="AV6" s="6"/>
    </row>
    <row r="7" spans="1:48" x14ac:dyDescent="0.25">
      <c r="A7" t="s">
        <v>49</v>
      </c>
      <c r="B7" t="s">
        <v>16</v>
      </c>
      <c r="C7" s="6">
        <v>-1634884.2399600022</v>
      </c>
      <c r="D7" s="6">
        <v>-1359216.0270629977</v>
      </c>
      <c r="E7" s="6">
        <v>641516.50596599048</v>
      </c>
      <c r="F7" s="6">
        <v>1590091.3189259944</v>
      </c>
      <c r="G7" s="6">
        <v>7246419.8796419455</v>
      </c>
      <c r="H7" s="6">
        <v>12472127.971556932</v>
      </c>
      <c r="I7" s="6">
        <v>24.006330546408254</v>
      </c>
      <c r="J7" s="6">
        <v>5.1436010553210201</v>
      </c>
      <c r="K7" s="6">
        <v>17.892759198600551</v>
      </c>
      <c r="L7" s="6">
        <v>1.3416785125172792</v>
      </c>
      <c r="M7" s="6">
        <v>4.667222494165614</v>
      </c>
      <c r="N7" s="6">
        <v>48030.095376000121</v>
      </c>
      <c r="O7" s="6">
        <v>169046.28494550151</v>
      </c>
      <c r="P7" s="6">
        <v>0.38509944321878525</v>
      </c>
      <c r="Q7" s="6">
        <v>1.355392482590114</v>
      </c>
      <c r="R7" s="6">
        <v>0.28412393322624296</v>
      </c>
      <c r="AG7" s="33"/>
      <c r="AH7" s="33"/>
      <c r="AI7" s="33"/>
      <c r="AJ7" s="33"/>
      <c r="AK7" s="33"/>
      <c r="AL7" s="33"/>
      <c r="AM7" s="33"/>
      <c r="AN7" s="33"/>
      <c r="AO7" s="33"/>
      <c r="AP7" s="33"/>
      <c r="AQ7" s="33"/>
      <c r="AR7" s="33"/>
      <c r="AS7" s="33"/>
      <c r="AT7" s="6"/>
      <c r="AU7" s="6"/>
      <c r="AV7" s="6"/>
    </row>
    <row r="8" spans="1:48" x14ac:dyDescent="0.25">
      <c r="A8" t="s">
        <v>49</v>
      </c>
      <c r="B8" t="s">
        <v>17</v>
      </c>
      <c r="C8" s="6">
        <v>-275922.85459949903</v>
      </c>
      <c r="D8" s="6">
        <v>-292400.95268249838</v>
      </c>
      <c r="E8" s="6">
        <v>111350.92459950157</v>
      </c>
      <c r="F8" s="6">
        <v>245302.46786699575</v>
      </c>
      <c r="G8" s="6">
        <v>1207099.9682190008</v>
      </c>
      <c r="H8" s="6">
        <v>2132077.167967495</v>
      </c>
      <c r="I8" s="6">
        <v>26.655874178502621</v>
      </c>
      <c r="J8" s="6">
        <v>5.2226498305242952</v>
      </c>
      <c r="K8" s="6">
        <v>16.727977665390711</v>
      </c>
      <c r="L8" s="6">
        <v>1.593490540918894</v>
      </c>
      <c r="M8" s="6">
        <v>5.1038984123939759</v>
      </c>
      <c r="N8" s="6">
        <v>7893.0031995000054</v>
      </c>
      <c r="O8" s="6">
        <v>28874.81230200002</v>
      </c>
      <c r="P8" s="6">
        <v>0.37020251040089647</v>
      </c>
      <c r="Q8" s="6">
        <v>1.3543042782793047</v>
      </c>
      <c r="R8" s="6">
        <v>0.27335253704673584</v>
      </c>
      <c r="AG8" s="33"/>
      <c r="AH8" s="33"/>
      <c r="AI8" s="33"/>
      <c r="AJ8" s="33"/>
      <c r="AK8" s="33"/>
      <c r="AL8" s="33"/>
      <c r="AM8" s="33"/>
      <c r="AN8" s="33"/>
      <c r="AO8" s="33"/>
      <c r="AP8" s="33"/>
      <c r="AQ8" s="33"/>
      <c r="AR8" s="33"/>
      <c r="AS8" s="33"/>
      <c r="AT8" s="6"/>
      <c r="AU8" s="6"/>
      <c r="AV8" s="6"/>
    </row>
    <row r="9" spans="1:48" x14ac:dyDescent="0.25">
      <c r="A9" t="s">
        <v>49</v>
      </c>
      <c r="B9" t="s">
        <v>1</v>
      </c>
      <c r="C9" s="6">
        <v>-15977.265668999997</v>
      </c>
      <c r="D9" s="6">
        <v>-46253.163321000029</v>
      </c>
      <c r="E9" s="6">
        <v>11160.867982499998</v>
      </c>
      <c r="F9" s="6">
        <v>21865.382451000041</v>
      </c>
      <c r="G9" s="6">
        <v>75842.306757000071</v>
      </c>
      <c r="H9" s="6">
        <v>171098.98618050016</v>
      </c>
      <c r="I9" s="6">
        <v>36.371009775797447</v>
      </c>
      <c r="J9" s="6">
        <v>6.5230474076134426</v>
      </c>
      <c r="K9" s="6">
        <v>19.302423217551468</v>
      </c>
      <c r="L9" s="6">
        <v>1.8842716982148497</v>
      </c>
      <c r="M9" s="6">
        <v>5.5757696522865432</v>
      </c>
      <c r="N9" s="6">
        <v>727.23001499999987</v>
      </c>
      <c r="O9" s="6">
        <v>1385.7401295</v>
      </c>
      <c r="P9" s="6">
        <v>0.42503467217088686</v>
      </c>
      <c r="Q9" s="6">
        <v>0.80990551752195616</v>
      </c>
      <c r="R9" s="6">
        <v>0.52479537794896469</v>
      </c>
      <c r="AG9" s="33"/>
      <c r="AH9" s="33"/>
      <c r="AI9" s="33"/>
      <c r="AJ9" s="33"/>
      <c r="AK9" s="33"/>
      <c r="AL9" s="33"/>
      <c r="AM9" s="33"/>
      <c r="AN9" s="33"/>
      <c r="AO9" s="33"/>
      <c r="AP9" s="33"/>
      <c r="AQ9" s="33"/>
      <c r="AR9" s="33"/>
      <c r="AS9" s="33"/>
      <c r="AT9" s="6"/>
      <c r="AU9" s="6"/>
      <c r="AV9" s="6"/>
    </row>
    <row r="10" spans="1:48" x14ac:dyDescent="0.25">
      <c r="A10" t="s">
        <v>0</v>
      </c>
      <c r="B10" t="s">
        <v>14</v>
      </c>
      <c r="C10" s="6">
        <v>-10443.423325500005</v>
      </c>
      <c r="D10" s="6">
        <v>-67814.754885000177</v>
      </c>
      <c r="E10" s="6">
        <v>20197.868490000041</v>
      </c>
      <c r="F10" s="6">
        <v>39155.665248000274</v>
      </c>
      <c r="G10" s="6">
        <v>165044.96310149966</v>
      </c>
      <c r="H10" s="6">
        <v>302656.67505000014</v>
      </c>
      <c r="I10" s="6">
        <v>25.857079873613095</v>
      </c>
      <c r="J10" s="6">
        <v>6.6735248732456567</v>
      </c>
      <c r="K10" s="6">
        <v>19.610845763832852</v>
      </c>
      <c r="L10" s="6">
        <v>1.3185091650304961</v>
      </c>
      <c r="M10" s="6">
        <v>3.8745760845628725</v>
      </c>
      <c r="N10" s="6">
        <v>786.16455749999989</v>
      </c>
      <c r="O10" s="6">
        <v>868.00573349999991</v>
      </c>
      <c r="P10" s="6">
        <v>0.25975457417885212</v>
      </c>
      <c r="Q10" s="6">
        <v>0.28679550297597162</v>
      </c>
      <c r="R10" s="6">
        <v>0.90571355367665907</v>
      </c>
      <c r="AG10" s="6"/>
      <c r="AH10" s="6"/>
      <c r="AI10" s="6"/>
      <c r="AJ10" s="6"/>
      <c r="AK10" s="6"/>
      <c r="AL10" s="6"/>
      <c r="AM10" s="6"/>
      <c r="AN10" s="6"/>
      <c r="AO10" s="6"/>
      <c r="AP10" s="6"/>
      <c r="AQ10" s="6"/>
      <c r="AR10" s="6"/>
      <c r="AS10" s="6"/>
      <c r="AT10" s="6"/>
      <c r="AU10" s="6"/>
    </row>
    <row r="11" spans="1:48" x14ac:dyDescent="0.25">
      <c r="A11" t="s">
        <v>0</v>
      </c>
      <c r="B11" t="s">
        <v>9</v>
      </c>
      <c r="C11" s="6">
        <v>-1.1119725</v>
      </c>
      <c r="D11" s="6">
        <v>-700.09788600000002</v>
      </c>
      <c r="E11" s="6">
        <v>0.22239449999999999</v>
      </c>
      <c r="F11" s="6">
        <v>1622.1454829999998</v>
      </c>
      <c r="G11" s="6">
        <v>94.9624515</v>
      </c>
      <c r="H11" s="6">
        <v>2418.5401874999998</v>
      </c>
      <c r="I11" s="6">
        <v>28.993103448275864</v>
      </c>
      <c r="J11" s="6">
        <v>9.1954022988505763E-3</v>
      </c>
      <c r="K11" s="6">
        <v>67.080459770114942</v>
      </c>
      <c r="L11" s="6">
        <v>0.43221384509938315</v>
      </c>
      <c r="M11" s="6">
        <v>3153</v>
      </c>
      <c r="N11" s="6">
        <v>4.003101</v>
      </c>
      <c r="O11" s="6">
        <v>0</v>
      </c>
      <c r="P11" s="6">
        <v>0.16551724137931037</v>
      </c>
      <c r="Q11" s="6">
        <v>0</v>
      </c>
      <c r="R11" s="6">
        <v>0</v>
      </c>
      <c r="AG11" s="6"/>
      <c r="AH11" s="6"/>
      <c r="AI11" s="6"/>
      <c r="AJ11" s="6"/>
      <c r="AK11" s="6"/>
      <c r="AL11" s="6"/>
      <c r="AM11" s="6"/>
      <c r="AN11" s="6"/>
      <c r="AO11" s="6"/>
      <c r="AP11" s="6"/>
      <c r="AQ11" s="6"/>
      <c r="AR11" s="6"/>
      <c r="AS11" s="6"/>
      <c r="AT11" s="6"/>
    </row>
    <row r="12" spans="1:48" x14ac:dyDescent="0.25">
      <c r="A12" t="s">
        <v>0</v>
      </c>
      <c r="B12" t="s">
        <v>8</v>
      </c>
      <c r="C12" s="6">
        <v>-29646.743611500024</v>
      </c>
      <c r="D12" s="6">
        <v>-14832.156388499996</v>
      </c>
      <c r="E12" s="6">
        <v>6589.3266404999986</v>
      </c>
      <c r="F12" s="6">
        <v>20681.576527500016</v>
      </c>
      <c r="G12" s="6">
        <v>62092.544399999984</v>
      </c>
      <c r="H12" s="6">
        <v>133842.34756800003</v>
      </c>
      <c r="I12" s="6">
        <v>33.232307119689487</v>
      </c>
      <c r="J12" s="6">
        <v>4.9232001382463952</v>
      </c>
      <c r="K12" s="6">
        <v>20.375392141224019</v>
      </c>
      <c r="L12" s="6">
        <v>1.6310020876826723</v>
      </c>
      <c r="M12" s="6">
        <v>6.7501434405481167</v>
      </c>
      <c r="N12" s="6">
        <v>987.43157999999994</v>
      </c>
      <c r="O12" s="6">
        <v>320.24807999999996</v>
      </c>
      <c r="P12" s="6">
        <v>0.73775721805710626</v>
      </c>
      <c r="Q12" s="6">
        <v>0.23927261126176416</v>
      </c>
      <c r="R12" s="6">
        <v>3.0833333333333339</v>
      </c>
      <c r="AG12" s="6"/>
      <c r="AH12" s="6"/>
      <c r="AI12" s="6"/>
      <c r="AJ12" s="6"/>
      <c r="AK12" s="6"/>
      <c r="AL12" s="6"/>
      <c r="AM12" s="6"/>
      <c r="AN12" s="6"/>
      <c r="AO12" s="6"/>
      <c r="AP12" s="6"/>
      <c r="AQ12" s="6"/>
      <c r="AR12" s="6"/>
      <c r="AS12" s="6"/>
      <c r="AT12" s="6"/>
    </row>
    <row r="13" spans="1:48" x14ac:dyDescent="0.25">
      <c r="A13" t="s">
        <v>0</v>
      </c>
      <c r="B13" t="s">
        <v>12</v>
      </c>
      <c r="C13" s="6">
        <v>-16625.100847500009</v>
      </c>
      <c r="D13" s="6">
        <v>-79959.273741000434</v>
      </c>
      <c r="E13" s="6">
        <v>32432.901907500036</v>
      </c>
      <c r="F13" s="6">
        <v>84128.948221501007</v>
      </c>
      <c r="G13" s="6">
        <v>213939.50589899963</v>
      </c>
      <c r="H13" s="6">
        <v>427085.73061650113</v>
      </c>
      <c r="I13" s="6">
        <v>22.614751012420914</v>
      </c>
      <c r="J13" s="6">
        <v>7.5940026984003719</v>
      </c>
      <c r="K13" s="6">
        <v>27.292377565680603</v>
      </c>
      <c r="L13" s="6">
        <v>0.82861051434589295</v>
      </c>
      <c r="M13" s="6">
        <v>2.9779751088559094</v>
      </c>
      <c r="N13" s="6">
        <v>1312.5723389999994</v>
      </c>
      <c r="O13" s="6">
        <v>9471.3369659999898</v>
      </c>
      <c r="P13" s="6">
        <v>0.30733228598044998</v>
      </c>
      <c r="Q13" s="6">
        <v>2.2176664512598094</v>
      </c>
      <c r="R13" s="6">
        <v>0.13858363858363867</v>
      </c>
      <c r="AG13" s="6"/>
      <c r="AH13" s="31"/>
      <c r="AI13" s="32"/>
      <c r="AJ13" s="32"/>
      <c r="AK13" s="32"/>
      <c r="AL13" s="32"/>
      <c r="AM13" s="32"/>
      <c r="AN13" s="32"/>
      <c r="AO13" s="32"/>
      <c r="AP13" s="32"/>
      <c r="AQ13" s="6"/>
      <c r="AR13" s="6"/>
      <c r="AS13" s="6"/>
      <c r="AT13" s="6"/>
    </row>
    <row r="14" spans="1:48" x14ac:dyDescent="0.25">
      <c r="A14" t="s">
        <v>0</v>
      </c>
      <c r="B14" t="s">
        <v>5</v>
      </c>
      <c r="C14" s="6">
        <v>-115581.53517300005</v>
      </c>
      <c r="D14" s="6">
        <v>-88308.852849000017</v>
      </c>
      <c r="E14" s="6">
        <v>19607.633486999992</v>
      </c>
      <c r="F14" s="6">
        <v>125636.43530700043</v>
      </c>
      <c r="G14" s="6">
        <v>344902.06708649988</v>
      </c>
      <c r="H14" s="6">
        <v>694036.52390250051</v>
      </c>
      <c r="I14" s="6">
        <v>29.377472366374043</v>
      </c>
      <c r="J14" s="6">
        <v>2.8251587361351183</v>
      </c>
      <c r="K14" s="6">
        <v>20.927438800671037</v>
      </c>
      <c r="L14" s="6">
        <v>1.4037777219748484</v>
      </c>
      <c r="M14" s="6">
        <v>10.398520971803197</v>
      </c>
      <c r="N14" s="6">
        <v>3153.3316155000002</v>
      </c>
      <c r="O14" s="6">
        <v>6111.8456490000026</v>
      </c>
      <c r="P14" s="6">
        <v>0.4543466383828218</v>
      </c>
      <c r="Q14" s="6">
        <v>0.88062305635353066</v>
      </c>
      <c r="R14" s="6">
        <v>0.51593770467942646</v>
      </c>
      <c r="AG14" s="6"/>
      <c r="AH14" s="33"/>
      <c r="AI14" s="33"/>
      <c r="AJ14" s="33"/>
      <c r="AK14" s="33"/>
      <c r="AL14" s="33"/>
      <c r="AM14" s="33"/>
      <c r="AN14" s="33"/>
      <c r="AO14" s="33"/>
      <c r="AP14" s="33"/>
      <c r="AQ14" s="6"/>
      <c r="AR14" s="6"/>
      <c r="AS14" s="6"/>
      <c r="AT14" s="6"/>
    </row>
    <row r="15" spans="1:48" x14ac:dyDescent="0.25">
      <c r="A15" t="s">
        <v>0</v>
      </c>
      <c r="B15" t="s">
        <v>10</v>
      </c>
      <c r="C15" s="6">
        <v>-40059.698890500047</v>
      </c>
      <c r="D15" s="6">
        <v>-66592.697107500149</v>
      </c>
      <c r="E15" s="6">
        <v>97241.772730500423</v>
      </c>
      <c r="F15" s="6">
        <v>244209.39889949863</v>
      </c>
      <c r="G15" s="6">
        <v>1239378.7507389998</v>
      </c>
      <c r="H15" s="6">
        <v>1687482.318366999</v>
      </c>
      <c r="I15" s="6">
        <v>6.3202082082382498</v>
      </c>
      <c r="J15" s="6">
        <v>5.7625358009441356</v>
      </c>
      <c r="K15" s="6">
        <v>20.234355519673016</v>
      </c>
      <c r="L15" s="6">
        <v>0.3123503588781652</v>
      </c>
      <c r="M15" s="6">
        <v>1.0967755214991888</v>
      </c>
      <c r="N15" s="6">
        <v>951.40367099999958</v>
      </c>
      <c r="O15" s="6">
        <v>65814.093963000138</v>
      </c>
      <c r="P15" s="6">
        <v>5.6380067550615087E-2</v>
      </c>
      <c r="Q15" s="6">
        <v>3.9001353227030777</v>
      </c>
      <c r="R15" s="6">
        <v>1.4455925983496284E-2</v>
      </c>
      <c r="AG15" s="6"/>
      <c r="AH15" s="33"/>
      <c r="AI15" s="33"/>
      <c r="AJ15" s="33"/>
      <c r="AK15" s="33"/>
      <c r="AL15" s="33"/>
      <c r="AM15" s="33"/>
      <c r="AN15" s="33"/>
      <c r="AO15" s="33"/>
      <c r="AP15" s="33"/>
      <c r="AQ15" s="6"/>
      <c r="AR15" s="6"/>
      <c r="AS15" s="6"/>
      <c r="AT15" s="6"/>
    </row>
    <row r="16" spans="1:48" x14ac:dyDescent="0.25">
      <c r="A16" t="s">
        <v>0</v>
      </c>
      <c r="B16" t="s">
        <v>11</v>
      </c>
      <c r="C16" s="6">
        <v>-16743.859510499984</v>
      </c>
      <c r="D16" s="6">
        <v>-52190.874076500113</v>
      </c>
      <c r="E16" s="6">
        <v>45475.894543500253</v>
      </c>
      <c r="F16" s="6">
        <v>115681.6126980012</v>
      </c>
      <c r="G16" s="6">
        <v>292632.02056799922</v>
      </c>
      <c r="H16" s="6">
        <v>522724.26139650075</v>
      </c>
      <c r="I16" s="6">
        <v>13.187590222584138</v>
      </c>
      <c r="J16" s="6">
        <v>8.6997864652403294</v>
      </c>
      <c r="K16" s="6">
        <v>30.830309427566256</v>
      </c>
      <c r="L16" s="6">
        <v>0.4277475791661286</v>
      </c>
      <c r="M16" s="6">
        <v>1.5158521735303117</v>
      </c>
      <c r="N16" s="6">
        <v>900.47533049999993</v>
      </c>
      <c r="O16" s="6">
        <v>11976.833402999993</v>
      </c>
      <c r="P16" s="6">
        <v>0.17226583822497663</v>
      </c>
      <c r="Q16" s="6">
        <v>2.2912335025359067</v>
      </c>
      <c r="R16" s="6">
        <v>7.5184758792290307E-2</v>
      </c>
      <c r="AG16" s="6"/>
      <c r="AH16" s="33"/>
      <c r="AI16" s="33"/>
      <c r="AJ16" s="33"/>
      <c r="AK16" s="33"/>
      <c r="AL16" s="33"/>
      <c r="AM16" s="33"/>
      <c r="AN16" s="33"/>
      <c r="AO16" s="33"/>
      <c r="AP16" s="33"/>
      <c r="AQ16" s="6"/>
      <c r="AR16" s="6"/>
      <c r="AS16" s="6"/>
      <c r="AT16" s="6"/>
    </row>
    <row r="17" spans="1:46" x14ac:dyDescent="0.25">
      <c r="A17" t="s">
        <v>0</v>
      </c>
      <c r="B17" t="s">
        <v>7</v>
      </c>
      <c r="C17" s="6">
        <v>-31534.205732999999</v>
      </c>
      <c r="D17" s="6">
        <v>-90592.621969500222</v>
      </c>
      <c r="E17" s="6">
        <v>66323.822157000046</v>
      </c>
      <c r="F17" s="6">
        <v>69130.885536000176</v>
      </c>
      <c r="G17" s="6">
        <v>197688.02781150019</v>
      </c>
      <c r="H17" s="6">
        <v>455269.56320700067</v>
      </c>
      <c r="I17" s="6">
        <v>26.825168553376791</v>
      </c>
      <c r="J17" s="6">
        <v>14.56803342832829</v>
      </c>
      <c r="K17" s="6">
        <v>29.752638577205317</v>
      </c>
      <c r="L17" s="6">
        <v>0.90160637295304025</v>
      </c>
      <c r="M17" s="6">
        <v>1.8413719796396042</v>
      </c>
      <c r="N17" s="6">
        <v>1705.3210259999996</v>
      </c>
      <c r="O17" s="6">
        <v>6210.8112015000006</v>
      </c>
      <c r="P17" s="6">
        <v>0.37457391484451796</v>
      </c>
      <c r="Q17" s="6">
        <v>1.3642052321156568</v>
      </c>
      <c r="R17" s="6">
        <v>0.27457299387689327</v>
      </c>
      <c r="AG17" s="6"/>
      <c r="AH17" s="33"/>
      <c r="AI17" s="33"/>
      <c r="AJ17" s="33"/>
      <c r="AK17" s="33"/>
      <c r="AL17" s="33"/>
      <c r="AM17" s="33"/>
      <c r="AN17" s="33"/>
      <c r="AO17" s="33"/>
      <c r="AP17" s="33"/>
      <c r="AQ17" s="6"/>
      <c r="AR17" s="6"/>
      <c r="AS17" s="6"/>
      <c r="AT17" s="6"/>
    </row>
    <row r="18" spans="1:46" x14ac:dyDescent="0.25">
      <c r="A18" t="s">
        <v>0</v>
      </c>
      <c r="B18" t="s">
        <v>6</v>
      </c>
      <c r="C18" s="6">
        <v>-546681.93130350031</v>
      </c>
      <c r="D18" s="6">
        <v>-299480.65919549915</v>
      </c>
      <c r="E18" s="6">
        <v>275467.61305799556</v>
      </c>
      <c r="F18" s="6">
        <v>266059.43612999335</v>
      </c>
      <c r="G18" s="6">
        <v>1649051.8815825011</v>
      </c>
      <c r="H18" s="6">
        <v>3036741.5212694895</v>
      </c>
      <c r="I18" s="6">
        <v>27.864162444265816</v>
      </c>
      <c r="J18" s="6">
        <v>9.0711577237840828</v>
      </c>
      <c r="K18" s="6">
        <v>17.832503866236436</v>
      </c>
      <c r="L18" s="6">
        <v>1.5625490762978631</v>
      </c>
      <c r="M18" s="6">
        <v>3.071731667856187</v>
      </c>
      <c r="N18" s="6">
        <v>9649.919749499988</v>
      </c>
      <c r="O18" s="6">
        <v>5424.6466440000022</v>
      </c>
      <c r="P18" s="6">
        <v>0.3177721805399461</v>
      </c>
      <c r="Q18" s="6">
        <v>0.17863379566569976</v>
      </c>
      <c r="R18" s="6">
        <v>1.7789029189898298</v>
      </c>
      <c r="AG18" s="6"/>
      <c r="AH18" s="33"/>
      <c r="AI18" s="33"/>
      <c r="AJ18" s="33"/>
      <c r="AK18" s="33"/>
      <c r="AL18" s="33"/>
      <c r="AM18" s="33"/>
      <c r="AN18" s="33"/>
      <c r="AO18" s="33"/>
      <c r="AP18" s="33"/>
      <c r="AQ18" s="6"/>
      <c r="AR18" s="6"/>
      <c r="AS18" s="6"/>
      <c r="AT18" s="6"/>
    </row>
    <row r="19" spans="1:46" x14ac:dyDescent="0.25">
      <c r="A19" t="s">
        <v>0</v>
      </c>
      <c r="B19" t="s">
        <v>3</v>
      </c>
      <c r="C19" s="6">
        <v>-492111.21368249779</v>
      </c>
      <c r="D19" s="6">
        <v>-451616.51114999852</v>
      </c>
      <c r="E19" s="6">
        <v>70269.767770500679</v>
      </c>
      <c r="F19" s="6">
        <v>465934.04666549078</v>
      </c>
      <c r="G19" s="6">
        <v>1636682.0770980008</v>
      </c>
      <c r="H19" s="6">
        <v>3116613.6163664884</v>
      </c>
      <c r="I19" s="6">
        <v>30.280549371812846</v>
      </c>
      <c r="J19" s="6">
        <v>2.2546833332655734</v>
      </c>
      <c r="K19" s="6">
        <v>17.204693312645087</v>
      </c>
      <c r="L19" s="6">
        <v>1.7600168059698733</v>
      </c>
      <c r="M19" s="6">
        <v>13.430067506622304</v>
      </c>
      <c r="N19" s="6">
        <v>15375.910941000006</v>
      </c>
      <c r="O19" s="6">
        <v>20884.845100500002</v>
      </c>
      <c r="P19" s="6">
        <v>0.49335313367866401</v>
      </c>
      <c r="Q19" s="6">
        <v>0.67011338816034083</v>
      </c>
      <c r="R19" s="6">
        <v>0.7362233651726674</v>
      </c>
    </row>
    <row r="20" spans="1:46" x14ac:dyDescent="0.25">
      <c r="A20" t="s">
        <v>0</v>
      </c>
      <c r="B20" t="s">
        <v>15</v>
      </c>
      <c r="C20" s="6">
        <v>-985.65242399999954</v>
      </c>
      <c r="D20" s="6">
        <v>-12272.840482500002</v>
      </c>
      <c r="E20" s="6">
        <v>10254.165605999995</v>
      </c>
      <c r="F20" s="6">
        <v>2677.6297800000016</v>
      </c>
      <c r="G20" s="6">
        <v>28551.228304500008</v>
      </c>
      <c r="H20" s="6">
        <v>54741.516597000009</v>
      </c>
      <c r="I20" s="6">
        <v>24.220178268182298</v>
      </c>
      <c r="J20" s="6">
        <v>18.731972081610092</v>
      </c>
      <c r="K20" s="6">
        <v>23.623377995173591</v>
      </c>
      <c r="L20" s="6">
        <v>1.0252631216894823</v>
      </c>
      <c r="M20" s="6">
        <v>1.2929860327925746</v>
      </c>
      <c r="N20" s="6">
        <v>157.67770050000001</v>
      </c>
      <c r="O20" s="6">
        <v>429.44377949999995</v>
      </c>
      <c r="P20" s="6">
        <v>0.28804043128874729</v>
      </c>
      <c r="Q20" s="6">
        <v>0.78449375573846403</v>
      </c>
      <c r="R20" s="6">
        <v>0.36716727084412221</v>
      </c>
    </row>
    <row r="21" spans="1:46" x14ac:dyDescent="0.25">
      <c r="A21" t="s">
        <v>0</v>
      </c>
      <c r="B21" t="s">
        <v>4</v>
      </c>
      <c r="C21" s="6">
        <v>-386752.70888549945</v>
      </c>
      <c r="D21" s="6">
        <v>-252196.03018349968</v>
      </c>
      <c r="E21" s="6">
        <v>98057.07096750036</v>
      </c>
      <c r="F21" s="6">
        <v>299827.59461549798</v>
      </c>
      <c r="G21" s="6">
        <v>1627984.450597998</v>
      </c>
      <c r="H21" s="6">
        <v>2664817.8552499954</v>
      </c>
      <c r="I21" s="6">
        <v>23.977201211339725</v>
      </c>
      <c r="J21" s="6">
        <v>3.6796913070181043</v>
      </c>
      <c r="K21" s="6">
        <v>14.931026704099875</v>
      </c>
      <c r="L21" s="6">
        <v>1.6058641971858427</v>
      </c>
      <c r="M21" s="6">
        <v>6.5160904029120941</v>
      </c>
      <c r="N21" s="6">
        <v>10386.935122499995</v>
      </c>
      <c r="O21" s="6">
        <v>72110.527047000418</v>
      </c>
      <c r="P21" s="6">
        <v>0.38978030344687714</v>
      </c>
      <c r="Q21" s="6">
        <v>2.7060208601099864</v>
      </c>
      <c r="R21" s="6">
        <v>0.14404186944480335</v>
      </c>
    </row>
    <row r="22" spans="1:46" x14ac:dyDescent="0.25">
      <c r="A22" t="s">
        <v>0</v>
      </c>
      <c r="B22" t="s">
        <v>13</v>
      </c>
      <c r="C22" s="6">
        <v>-72362.944804500265</v>
      </c>
      <c r="D22" s="6">
        <v>-55910.422089000152</v>
      </c>
      <c r="E22" s="6">
        <v>27022.933300500015</v>
      </c>
      <c r="F22" s="6">
        <v>68234.858095500371</v>
      </c>
      <c r="G22" s="6">
        <v>280342.27810349944</v>
      </c>
      <c r="H22" s="6">
        <v>503873.43639300024</v>
      </c>
      <c r="I22" s="6">
        <v>25.457457692501286</v>
      </c>
      <c r="J22" s="6">
        <v>5.3630398724617931</v>
      </c>
      <c r="K22" s="6">
        <v>18.905102852396308</v>
      </c>
      <c r="L22" s="6">
        <v>1.3465918641788526</v>
      </c>
      <c r="M22" s="6">
        <v>4.7468335678838729</v>
      </c>
      <c r="N22" s="6">
        <v>888.68842200000006</v>
      </c>
      <c r="O22" s="6">
        <v>7746.2228295000023</v>
      </c>
      <c r="P22" s="6">
        <v>0.17637135792704503</v>
      </c>
      <c r="Q22" s="6">
        <v>1.5373350270162429</v>
      </c>
      <c r="R22" s="6">
        <v>0.1147253883035227</v>
      </c>
    </row>
    <row r="23" spans="1:46" x14ac:dyDescent="0.25">
      <c r="A23" t="s">
        <v>0</v>
      </c>
      <c r="B23" t="s">
        <v>2</v>
      </c>
      <c r="C23" s="6">
        <v>-205682.44290299981</v>
      </c>
      <c r="D23" s="6">
        <v>-264663.91064249974</v>
      </c>
      <c r="E23" s="6">
        <v>45413.179294500056</v>
      </c>
      <c r="F23" s="6">
        <v>125956.90578150048</v>
      </c>
      <c r="G23" s="6">
        <v>1063663.0771320008</v>
      </c>
      <c r="H23" s="6">
        <v>1705379.5157535011</v>
      </c>
      <c r="I23" s="6">
        <v>27.580157331588609</v>
      </c>
      <c r="J23" s="6">
        <v>2.6629368345869215</v>
      </c>
      <c r="K23" s="6">
        <v>10.048794622719669</v>
      </c>
      <c r="L23" s="6">
        <v>2.7446234466004182</v>
      </c>
      <c r="M23" s="6">
        <v>10.357045264224933</v>
      </c>
      <c r="N23" s="6">
        <v>11989.509889500001</v>
      </c>
      <c r="O23" s="6">
        <v>1407.9795795</v>
      </c>
      <c r="P23" s="6">
        <v>0.70304057124801234</v>
      </c>
      <c r="Q23" s="6">
        <v>8.2561070218900898E-2</v>
      </c>
      <c r="R23" s="6">
        <v>8.5154004106776178</v>
      </c>
    </row>
    <row r="25" spans="1:46" x14ac:dyDescent="0.25">
      <c r="B25" s="9"/>
    </row>
    <row r="26" spans="1:46" x14ac:dyDescent="0.25">
      <c r="B26" s="9"/>
    </row>
    <row r="27" spans="1:46" x14ac:dyDescent="0.25">
      <c r="B27" s="9"/>
    </row>
    <row r="28" spans="1:46" x14ac:dyDescent="0.25">
      <c r="B28" s="9"/>
    </row>
    <row r="29" spans="1:46" x14ac:dyDescent="0.25">
      <c r="B29" s="9"/>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569F6-D66F-47CA-AC6F-9CDB1D26F3E4}">
  <dimension ref="A1:FV22"/>
  <sheetViews>
    <sheetView zoomScale="60" zoomScaleNormal="60" workbookViewId="0">
      <selection activeCell="A6" sqref="A6:XFD6"/>
    </sheetView>
  </sheetViews>
  <sheetFormatPr defaultRowHeight="15" x14ac:dyDescent="0.25"/>
  <cols>
    <col min="1" max="1" width="24.42578125" style="2" bestFit="1" customWidth="1"/>
    <col min="2" max="2" width="15.42578125" style="2" bestFit="1" customWidth="1"/>
    <col min="3" max="3" width="17" style="2" bestFit="1" customWidth="1"/>
    <col min="4" max="4" width="16.85546875" style="2" bestFit="1" customWidth="1"/>
    <col min="5" max="5" width="12.5703125" style="2" bestFit="1" customWidth="1"/>
    <col min="6" max="7" width="17" style="2" bestFit="1" customWidth="1"/>
    <col min="8" max="9" width="17.28515625" style="2" customWidth="1"/>
    <col min="10" max="11" width="17" style="2" bestFit="1" customWidth="1"/>
    <col min="12" max="12" width="24" style="2" customWidth="1"/>
    <col min="13" max="14" width="16.7109375" style="2" bestFit="1" customWidth="1"/>
    <col min="15" max="16" width="17.28515625" style="2" customWidth="1"/>
    <col min="17" max="17" width="16.85546875" style="2" bestFit="1" customWidth="1"/>
    <col min="18" max="18" width="16.7109375" style="2" bestFit="1" customWidth="1"/>
    <col min="19" max="19" width="26" style="2" bestFit="1" customWidth="1"/>
    <col min="20" max="22" width="9.7109375" style="44" bestFit="1" customWidth="1"/>
    <col min="23" max="23" width="9.140625" style="44"/>
    <col min="24" max="24" width="10.42578125" style="44" bestFit="1" customWidth="1"/>
    <col min="25" max="26" width="9" style="44" bestFit="1" customWidth="1"/>
    <col min="27" max="27" width="9.140625" style="44"/>
    <col min="28" max="28" width="9" style="44" bestFit="1" customWidth="1"/>
    <col min="29" max="32" width="9.7109375" style="44" bestFit="1" customWidth="1"/>
    <col min="33" max="33" width="9.140625" style="44"/>
    <col min="34" max="34" width="10.42578125" style="44" bestFit="1" customWidth="1"/>
    <col min="35" max="35" width="10.140625" style="44" customWidth="1"/>
    <col min="36" max="38" width="9.42578125" style="44" bestFit="1" customWidth="1"/>
    <col min="39" max="39" width="9" style="44" bestFit="1" customWidth="1"/>
    <col min="40" max="45" width="12.28515625" style="44" bestFit="1" customWidth="1"/>
    <col min="46" max="46" width="12" style="44" bestFit="1" customWidth="1"/>
    <col min="47" max="49" width="12.28515625" style="44" bestFit="1" customWidth="1"/>
    <col min="50" max="50" width="11.140625" style="44" bestFit="1" customWidth="1"/>
    <col min="51" max="55" width="9.7109375" style="44" bestFit="1" customWidth="1"/>
    <col min="56" max="56" width="9" style="44" bestFit="1" customWidth="1"/>
    <col min="57" max="57" width="10.42578125" style="44" bestFit="1" customWidth="1"/>
    <col min="58" max="58" width="9" style="44" bestFit="1" customWidth="1"/>
    <col min="59" max="60" width="9.140625" style="44"/>
    <col min="61" max="64" width="9" style="44" bestFit="1" customWidth="1"/>
    <col min="65" max="68" width="9.7109375" style="44" bestFit="1" customWidth="1"/>
    <col min="69" max="69" width="9.140625" style="44"/>
    <col min="70" max="70" width="10.42578125" style="44" bestFit="1" customWidth="1"/>
    <col min="71" max="77" width="9" style="44" bestFit="1" customWidth="1"/>
    <col min="78" max="78" width="9.140625" style="44"/>
    <col min="79" max="79" width="9" style="44" bestFit="1" customWidth="1"/>
    <col min="80" max="80" width="9.140625" style="44"/>
    <col min="81" max="83" width="9.7109375" style="44" bestFit="1" customWidth="1"/>
    <col min="84" max="86" width="9.140625" style="44"/>
    <col min="87" max="87" width="10.42578125" style="44" bestFit="1" customWidth="1"/>
    <col min="88" max="97" width="9" style="44" bestFit="1" customWidth="1"/>
    <col min="98" max="98" width="9.140625" style="44"/>
    <col min="99" max="99" width="8.7109375" style="44" bestFit="1" customWidth="1"/>
    <col min="100" max="101" width="9" style="44" bestFit="1" customWidth="1"/>
    <col min="102" max="104" width="9.140625" style="44"/>
    <col min="105" max="108" width="9" style="44" bestFit="1" customWidth="1"/>
    <col min="109" max="109" width="9.140625" style="44"/>
    <col min="110" max="116" width="9" style="44" bestFit="1" customWidth="1"/>
    <col min="117" max="117" width="12.140625" style="44" bestFit="1" customWidth="1"/>
    <col min="118" max="125" width="9.140625" style="44"/>
    <col min="126" max="127" width="9" style="44" bestFit="1" customWidth="1"/>
    <col min="128" max="128" width="10.42578125" style="44" bestFit="1" customWidth="1"/>
    <col min="129" max="134" width="9" style="44" bestFit="1" customWidth="1"/>
    <col min="135" max="138" width="9.140625" style="44"/>
    <col min="139" max="145" width="9" style="44" bestFit="1" customWidth="1"/>
    <col min="146" max="150" width="9.7109375" style="44" bestFit="1" customWidth="1"/>
    <col min="151" max="151" width="10.42578125" style="44" bestFit="1" customWidth="1"/>
    <col min="152" max="157" width="9" style="44" bestFit="1" customWidth="1"/>
    <col min="158" max="160" width="9.140625" style="44"/>
    <col min="161" max="162" width="9.42578125" style="44" bestFit="1" customWidth="1"/>
    <col min="163" max="163" width="9.140625" style="44"/>
    <col min="164" max="164" width="9.42578125" style="44" bestFit="1" customWidth="1"/>
    <col min="165" max="167" width="10.5703125" style="44" bestFit="1" customWidth="1"/>
    <col min="168" max="168" width="10.42578125" style="44" bestFit="1" customWidth="1"/>
    <col min="169" max="172" width="11.5703125" style="44" bestFit="1" customWidth="1"/>
    <col min="173" max="178" width="9.140625" style="44"/>
    <col min="179" max="16384" width="9.140625" style="2"/>
  </cols>
  <sheetData>
    <row r="1" spans="1:178" s="5" customFormat="1" ht="157.5" customHeight="1" x14ac:dyDescent="0.25">
      <c r="A1" s="10" t="s">
        <v>243</v>
      </c>
      <c r="B1" s="10" t="s">
        <v>192</v>
      </c>
      <c r="C1" s="25" t="s">
        <v>205</v>
      </c>
      <c r="D1" s="25" t="s">
        <v>218</v>
      </c>
      <c r="E1" s="25" t="s">
        <v>219</v>
      </c>
      <c r="F1" s="25" t="s">
        <v>208</v>
      </c>
      <c r="G1" s="25" t="s">
        <v>209</v>
      </c>
      <c r="H1" s="25" t="s">
        <v>210</v>
      </c>
      <c r="I1" s="25" t="s">
        <v>211</v>
      </c>
      <c r="J1" s="25" t="s">
        <v>212</v>
      </c>
      <c r="K1" s="25" t="s">
        <v>213</v>
      </c>
      <c r="L1" s="26" t="s">
        <v>204</v>
      </c>
      <c r="M1" s="25" t="s">
        <v>206</v>
      </c>
      <c r="N1" s="25" t="s">
        <v>207</v>
      </c>
      <c r="O1" s="25" t="s">
        <v>214</v>
      </c>
      <c r="P1" s="25" t="s">
        <v>215</v>
      </c>
      <c r="Q1" s="25" t="s">
        <v>216</v>
      </c>
      <c r="R1" s="25" t="s">
        <v>217</v>
      </c>
      <c r="S1" s="39" t="s">
        <v>220</v>
      </c>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2"/>
      <c r="FR1" s="42"/>
      <c r="FS1" s="42"/>
      <c r="FT1" s="42"/>
      <c r="FU1" s="42"/>
      <c r="FV1" s="42"/>
    </row>
    <row r="2" spans="1:178" x14ac:dyDescent="0.25">
      <c r="A2" s="20" t="s">
        <v>16</v>
      </c>
      <c r="B2" s="10">
        <v>161619.0456709229</v>
      </c>
      <c r="C2" s="8">
        <v>36587.495070386052</v>
      </c>
      <c r="D2" s="8">
        <v>22.638108595742391</v>
      </c>
      <c r="E2" s="8">
        <v>77.361891404257605</v>
      </c>
      <c r="F2" s="8">
        <v>26.408118520144335</v>
      </c>
      <c r="G2" s="8">
        <v>5371.0853143003314</v>
      </c>
      <c r="H2" s="8">
        <v>5390.8745358812312</v>
      </c>
      <c r="I2" s="8">
        <v>4706.71187749211</v>
      </c>
      <c r="J2" s="8">
        <v>4616.4268666707985</v>
      </c>
      <c r="K2" s="8">
        <v>5516.9269424025742</v>
      </c>
      <c r="L2" s="8">
        <v>10959.06141511886</v>
      </c>
      <c r="M2" s="8">
        <v>1.6339731750374658E-2</v>
      </c>
      <c r="N2" s="8">
        <v>3.3232997336443533</v>
      </c>
      <c r="O2" s="8">
        <v>3.3355440959958007</v>
      </c>
      <c r="P2" s="8">
        <v>2.9122260052664677</v>
      </c>
      <c r="Q2" s="8">
        <v>2.8563631516983659</v>
      </c>
      <c r="R2" s="8">
        <v>3.4135376307293264</v>
      </c>
      <c r="S2" s="40">
        <v>6.7807982466577013</v>
      </c>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c r="FJ2" s="43"/>
      <c r="FK2" s="43"/>
      <c r="FL2" s="43"/>
      <c r="FM2" s="43"/>
      <c r="FN2" s="43"/>
      <c r="FO2" s="43"/>
      <c r="FP2" s="43"/>
    </row>
    <row r="3" spans="1:178" x14ac:dyDescent="0.25">
      <c r="A3" s="20" t="s">
        <v>17</v>
      </c>
      <c r="B3" s="10">
        <v>29318.789376353488</v>
      </c>
      <c r="C3" s="8">
        <v>7661.8616106074896</v>
      </c>
      <c r="D3" s="8">
        <v>26.132939911860809</v>
      </c>
      <c r="E3" s="8">
        <v>73.867060088139198</v>
      </c>
      <c r="F3" s="8">
        <v>1.4647587064966918</v>
      </c>
      <c r="G3" s="8">
        <v>2089.8517141493758</v>
      </c>
      <c r="H3" s="8">
        <v>1934.8108100375302</v>
      </c>
      <c r="I3" s="8">
        <v>1338.9438603115364</v>
      </c>
      <c r="J3" s="8">
        <v>991.92363053865881</v>
      </c>
      <c r="K3" s="8">
        <v>830.72878551556687</v>
      </c>
      <c r="L3" s="8">
        <v>474.13805134832609</v>
      </c>
      <c r="M3" s="8">
        <v>4.9959726770917243E-3</v>
      </c>
      <c r="N3" s="8">
        <v>7.1280286758187401</v>
      </c>
      <c r="O3" s="8">
        <v>6.5992179458747176</v>
      </c>
      <c r="P3" s="8">
        <v>4.5668456603854031</v>
      </c>
      <c r="Q3" s="8">
        <v>3.3832352959930727</v>
      </c>
      <c r="R3" s="8">
        <v>2.8334348149640007</v>
      </c>
      <c r="S3" s="40">
        <v>1.6171815461477852</v>
      </c>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c r="FJ3" s="43"/>
      <c r="FK3" s="43"/>
      <c r="FL3" s="43"/>
      <c r="FM3" s="43"/>
      <c r="FN3" s="43"/>
      <c r="FO3" s="43"/>
      <c r="FP3" s="43"/>
    </row>
    <row r="4" spans="1:178" x14ac:dyDescent="0.25">
      <c r="A4" s="20" t="s">
        <v>18</v>
      </c>
      <c r="B4" s="10">
        <v>8419.9175980540094</v>
      </c>
      <c r="C4" s="8">
        <v>2188.8402362998495</v>
      </c>
      <c r="D4" s="8">
        <v>25.995981680458836</v>
      </c>
      <c r="E4" s="8">
        <v>74.00401831954116</v>
      </c>
      <c r="F4" s="8">
        <v>1.7417063858383413</v>
      </c>
      <c r="G4" s="8">
        <v>613.80844874752427</v>
      </c>
      <c r="H4" s="8">
        <v>642.35645486976182</v>
      </c>
      <c r="I4" s="8">
        <v>374.74668997699132</v>
      </c>
      <c r="J4" s="8">
        <v>264.57444412228097</v>
      </c>
      <c r="K4" s="8">
        <v>191.62347483171422</v>
      </c>
      <c r="L4" s="8">
        <v>99.989017365738817</v>
      </c>
      <c r="M4" s="8">
        <v>2.0685551438661118E-2</v>
      </c>
      <c r="N4" s="8">
        <v>7.289957907538029</v>
      </c>
      <c r="O4" s="8">
        <v>7.6290111796132276</v>
      </c>
      <c r="P4" s="8">
        <v>4.450716834373794</v>
      </c>
      <c r="Q4" s="8">
        <v>3.1422450521775751</v>
      </c>
      <c r="R4" s="8">
        <v>2.2758355126420931</v>
      </c>
      <c r="S4" s="40">
        <v>1.1875296426754587</v>
      </c>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c r="CA4" s="43"/>
      <c r="CB4" s="43"/>
      <c r="CC4" s="43"/>
      <c r="CD4" s="43"/>
      <c r="CE4" s="43"/>
      <c r="CF4" s="43"/>
      <c r="CG4" s="43"/>
      <c r="CH4" s="43"/>
      <c r="CI4" s="43"/>
      <c r="CJ4" s="43"/>
      <c r="CK4" s="43"/>
      <c r="CL4" s="43"/>
      <c r="CM4" s="43"/>
      <c r="CN4" s="43"/>
      <c r="CO4" s="43"/>
      <c r="CP4" s="43"/>
      <c r="CQ4" s="43"/>
      <c r="CR4" s="43"/>
      <c r="CS4" s="43"/>
      <c r="CT4" s="43"/>
      <c r="CU4" s="43"/>
      <c r="CV4" s="43"/>
      <c r="CW4" s="43"/>
      <c r="CX4" s="43"/>
      <c r="CY4" s="43"/>
      <c r="CZ4" s="43"/>
      <c r="DA4" s="43"/>
      <c r="DB4" s="43"/>
      <c r="DC4" s="43"/>
      <c r="DD4" s="43"/>
      <c r="DE4" s="43"/>
      <c r="DF4" s="43"/>
      <c r="DG4" s="43"/>
      <c r="DH4" s="43"/>
      <c r="DI4" s="43"/>
      <c r="DJ4" s="43"/>
      <c r="DK4" s="43"/>
      <c r="DL4" s="43"/>
      <c r="DM4" s="43"/>
      <c r="DN4" s="43"/>
      <c r="DO4" s="43"/>
      <c r="DP4" s="43"/>
      <c r="DQ4" s="43"/>
      <c r="DR4" s="43"/>
      <c r="DS4" s="43"/>
      <c r="DT4" s="43"/>
      <c r="DU4" s="43"/>
      <c r="DV4" s="43"/>
      <c r="DW4" s="43"/>
      <c r="DX4" s="43"/>
      <c r="DY4" s="43"/>
      <c r="DZ4" s="43"/>
      <c r="EA4" s="43"/>
      <c r="EB4" s="43"/>
      <c r="EC4" s="43"/>
      <c r="ED4" s="43"/>
      <c r="EE4" s="43"/>
      <c r="EF4" s="43"/>
      <c r="EG4" s="43"/>
      <c r="EH4" s="43"/>
      <c r="EI4" s="43"/>
      <c r="EJ4" s="43"/>
      <c r="EK4" s="43"/>
      <c r="EL4" s="43"/>
      <c r="EM4" s="43"/>
      <c r="EN4" s="43"/>
      <c r="EO4" s="43"/>
      <c r="EP4" s="43"/>
      <c r="EQ4" s="43"/>
      <c r="ER4" s="43"/>
      <c r="ES4" s="43"/>
      <c r="ET4" s="43"/>
      <c r="EU4" s="43"/>
      <c r="EV4" s="43"/>
      <c r="EW4" s="43"/>
      <c r="EX4" s="43"/>
      <c r="EY4" s="43"/>
      <c r="EZ4" s="43"/>
      <c r="FA4" s="43"/>
      <c r="FB4" s="43"/>
      <c r="FC4" s="43"/>
      <c r="FD4" s="43"/>
      <c r="FE4" s="43"/>
      <c r="FF4" s="43"/>
      <c r="FG4" s="43"/>
      <c r="FH4" s="43"/>
      <c r="FI4" s="43"/>
      <c r="FJ4" s="43"/>
      <c r="FK4" s="43"/>
      <c r="FL4" s="43"/>
      <c r="FM4" s="43"/>
      <c r="FN4" s="43"/>
      <c r="FO4" s="43"/>
      <c r="FP4" s="43"/>
    </row>
    <row r="5" spans="1:178" x14ac:dyDescent="0.25">
      <c r="A5" s="20" t="s">
        <v>1</v>
      </c>
      <c r="B5" s="10">
        <v>2638.3035625064222</v>
      </c>
      <c r="C5" s="8">
        <v>265.94961254374948</v>
      </c>
      <c r="D5" s="8">
        <v>10.080326476574744</v>
      </c>
      <c r="E5" s="8">
        <v>89.91967352342526</v>
      </c>
      <c r="F5" s="8">
        <v>2.5966564586480001E-2</v>
      </c>
      <c r="G5" s="8">
        <v>21.823151628625158</v>
      </c>
      <c r="H5" s="8">
        <v>92.171715090344605</v>
      </c>
      <c r="I5" s="8">
        <v>112.68274965032197</v>
      </c>
      <c r="J5" s="8">
        <v>36.902185859616942</v>
      </c>
      <c r="K5" s="8">
        <v>2.34384375025446</v>
      </c>
      <c r="L5" s="8">
        <v>0</v>
      </c>
      <c r="M5" s="8">
        <v>9.8421443822830756E-4</v>
      </c>
      <c r="N5" s="8">
        <v>0.82716605999246307</v>
      </c>
      <c r="O5" s="8">
        <v>3.49359779519762</v>
      </c>
      <c r="P5" s="8">
        <v>4.2710304929153766</v>
      </c>
      <c r="Q5" s="8">
        <v>1.3987088667143139</v>
      </c>
      <c r="R5" s="8">
        <v>8.8839047316745412E-2</v>
      </c>
      <c r="S5" s="40">
        <v>0</v>
      </c>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c r="EQ5" s="43"/>
      <c r="ER5" s="43"/>
      <c r="ES5" s="43"/>
      <c r="ET5" s="43"/>
      <c r="EU5" s="43"/>
      <c r="EV5" s="43"/>
      <c r="EW5" s="43"/>
      <c r="EX5" s="43"/>
      <c r="EY5" s="43"/>
      <c r="EZ5" s="43"/>
      <c r="FA5" s="43"/>
      <c r="FB5" s="43"/>
      <c r="FC5" s="43"/>
      <c r="FD5" s="43"/>
      <c r="FE5" s="43"/>
      <c r="FF5" s="43"/>
      <c r="FG5" s="43"/>
      <c r="FH5" s="43"/>
      <c r="FI5" s="43"/>
      <c r="FJ5" s="43"/>
      <c r="FK5" s="43"/>
      <c r="FL5" s="43"/>
      <c r="FM5" s="43"/>
      <c r="FN5" s="43"/>
      <c r="FO5" s="43"/>
      <c r="FP5" s="43"/>
    </row>
    <row r="6" spans="1:178" x14ac:dyDescent="0.25">
      <c r="A6" s="20" t="s">
        <v>22</v>
      </c>
      <c r="B6" s="10">
        <v>201996.05620783684</v>
      </c>
      <c r="C6" s="8">
        <v>46704.146529837133</v>
      </c>
      <c r="D6" s="8">
        <v>23.121316032914269</v>
      </c>
      <c r="E6" s="8">
        <v>76.878683967085735</v>
      </c>
      <c r="F6" s="8">
        <v>29.640550177065847</v>
      </c>
      <c r="G6" s="8">
        <v>8096.5686288258566</v>
      </c>
      <c r="H6" s="8">
        <v>8060.2135158788678</v>
      </c>
      <c r="I6" s="8">
        <v>6533.0851774309594</v>
      </c>
      <c r="J6" s="8">
        <v>5909.8271271913545</v>
      </c>
      <c r="K6" s="8">
        <v>6541.623046500109</v>
      </c>
      <c r="L6" s="8">
        <v>11533.188483832924</v>
      </c>
      <c r="M6" s="8">
        <v>1.4673826179342932E-2</v>
      </c>
      <c r="N6" s="8">
        <v>4.008280548059397</v>
      </c>
      <c r="O6" s="8">
        <v>3.990282616005921</v>
      </c>
      <c r="P6" s="8">
        <v>3.2342637277576172</v>
      </c>
      <c r="Q6" s="8">
        <v>2.9257141144927297</v>
      </c>
      <c r="R6" s="8">
        <v>3.2384904781355375</v>
      </c>
      <c r="S6" s="40">
        <v>5.7096107222837267</v>
      </c>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row>
    <row r="7" spans="1:178" x14ac:dyDescent="0.25">
      <c r="A7" s="20" t="s">
        <v>14</v>
      </c>
      <c r="B7" s="10">
        <v>4080.5082328076646</v>
      </c>
      <c r="C7" s="8">
        <v>1402.627972722627</v>
      </c>
      <c r="D7" s="8">
        <v>34.373854743028538</v>
      </c>
      <c r="E7" s="8">
        <v>65.626145256971455</v>
      </c>
      <c r="F7" s="8">
        <v>0.39298834781819403</v>
      </c>
      <c r="G7" s="8">
        <v>253.46284444966037</v>
      </c>
      <c r="H7" s="8">
        <v>493.4864777951081</v>
      </c>
      <c r="I7" s="8">
        <v>394.42834393243743</v>
      </c>
      <c r="J7" s="8">
        <v>163.74529119669623</v>
      </c>
      <c r="K7" s="8">
        <v>78.226767280724061</v>
      </c>
      <c r="L7" s="8">
        <v>18.885259720182532</v>
      </c>
      <c r="M7" s="8">
        <v>9.6308676614969523E-3</v>
      </c>
      <c r="N7" s="8">
        <v>6.2115508654484675</v>
      </c>
      <c r="O7" s="8">
        <v>12.093750328143715</v>
      </c>
      <c r="P7" s="8">
        <v>9.6661572879867546</v>
      </c>
      <c r="Q7" s="8">
        <v>4.0128651102862376</v>
      </c>
      <c r="R7" s="8">
        <v>1.9170839223353018</v>
      </c>
      <c r="S7" s="40">
        <v>0.46281636116656499</v>
      </c>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c r="EQ7" s="43"/>
      <c r="ER7" s="43"/>
      <c r="ES7" s="43"/>
      <c r="ET7" s="43"/>
      <c r="EU7" s="43"/>
      <c r="EV7" s="43"/>
      <c r="EW7" s="43"/>
      <c r="EX7" s="43"/>
      <c r="EY7" s="43"/>
      <c r="EZ7" s="43"/>
      <c r="FA7" s="43"/>
      <c r="FB7" s="43"/>
      <c r="FC7" s="43"/>
      <c r="FD7" s="43"/>
      <c r="FE7" s="43"/>
      <c r="FF7" s="43"/>
      <c r="FG7" s="43"/>
      <c r="FH7" s="43"/>
      <c r="FI7" s="43"/>
      <c r="FJ7" s="43"/>
      <c r="FK7" s="43"/>
      <c r="FL7" s="43"/>
      <c r="FM7" s="43"/>
      <c r="FN7" s="43"/>
      <c r="FO7" s="43"/>
      <c r="FP7" s="43"/>
    </row>
    <row r="8" spans="1:178" x14ac:dyDescent="0.25">
      <c r="A8" s="20" t="s">
        <v>9</v>
      </c>
      <c r="B8" s="10">
        <v>34.845934146622106</v>
      </c>
      <c r="C8" s="8">
        <v>21.879755025181506</v>
      </c>
      <c r="D8" s="8">
        <v>62.789979838444019</v>
      </c>
      <c r="E8" s="8">
        <v>37.210020161555981</v>
      </c>
      <c r="F8" s="8">
        <v>4.8433091267710005E-2</v>
      </c>
      <c r="G8" s="8">
        <v>4.7096571621306564</v>
      </c>
      <c r="H8" s="8">
        <v>15.677252123409</v>
      </c>
      <c r="I8" s="8">
        <v>1.44441264837414</v>
      </c>
      <c r="J8" s="8"/>
      <c r="K8" s="8"/>
      <c r="L8" s="8"/>
      <c r="M8" s="8">
        <v>0.13899208746683867</v>
      </c>
      <c r="N8" s="8">
        <v>13.515657644056015</v>
      </c>
      <c r="O8" s="8">
        <v>44.990190412010286</v>
      </c>
      <c r="P8" s="8">
        <v>4.1451396949108856</v>
      </c>
      <c r="Q8" s="8">
        <v>0</v>
      </c>
      <c r="R8" s="8">
        <v>0</v>
      </c>
      <c r="S8" s="40">
        <v>0</v>
      </c>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c r="EJ8" s="43"/>
      <c r="EK8" s="43"/>
      <c r="EL8" s="43"/>
      <c r="EM8" s="43"/>
      <c r="EN8" s="43"/>
      <c r="EO8" s="43"/>
      <c r="EP8" s="43"/>
      <c r="EQ8" s="43"/>
      <c r="ER8" s="43"/>
      <c r="ES8" s="43"/>
      <c r="ET8" s="43"/>
      <c r="EU8" s="43"/>
      <c r="EV8" s="43"/>
      <c r="EW8" s="43"/>
      <c r="EX8" s="43"/>
      <c r="EY8" s="43"/>
      <c r="EZ8" s="43"/>
      <c r="FA8" s="43"/>
      <c r="FB8" s="43"/>
      <c r="FC8" s="43"/>
      <c r="FD8" s="43"/>
      <c r="FE8" s="43"/>
      <c r="FF8" s="43"/>
      <c r="FG8" s="43"/>
      <c r="FH8" s="43"/>
      <c r="FI8" s="43"/>
      <c r="FJ8" s="43"/>
      <c r="FK8" s="43"/>
      <c r="FL8" s="43"/>
      <c r="FM8" s="43"/>
      <c r="FN8" s="43"/>
      <c r="FO8" s="43"/>
      <c r="FP8" s="43"/>
    </row>
    <row r="9" spans="1:178" x14ac:dyDescent="0.25">
      <c r="A9" s="20" t="s">
        <v>8</v>
      </c>
      <c r="B9" s="10">
        <v>1833.1187218139719</v>
      </c>
      <c r="C9" s="8">
        <v>607.63421257819527</v>
      </c>
      <c r="D9" s="8">
        <v>33.147564603830347</v>
      </c>
      <c r="E9" s="8">
        <v>66.852435396169653</v>
      </c>
      <c r="F9" s="8">
        <v>0.30335397857335999</v>
      </c>
      <c r="G9" s="8">
        <v>142.13920384337149</v>
      </c>
      <c r="H9" s="8">
        <v>227.36420681275018</v>
      </c>
      <c r="I9" s="8">
        <v>134.3461411975338</v>
      </c>
      <c r="J9" s="8">
        <v>47.731089220425297</v>
      </c>
      <c r="K9" s="8">
        <v>35.909564275500827</v>
      </c>
      <c r="L9" s="8">
        <v>19.840653250040344</v>
      </c>
      <c r="M9" s="8">
        <v>1.6548517832667958E-2</v>
      </c>
      <c r="N9" s="8">
        <v>7.7539551667835758</v>
      </c>
      <c r="O9" s="8">
        <v>12.40313592933909</v>
      </c>
      <c r="P9" s="8">
        <v>7.3288292568738225</v>
      </c>
      <c r="Q9" s="8">
        <v>2.6038187626599969</v>
      </c>
      <c r="R9" s="8">
        <v>1.958932820235797</v>
      </c>
      <c r="S9" s="40">
        <v>1.082344150105397</v>
      </c>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c r="EJ9" s="43"/>
      <c r="EK9" s="43"/>
      <c r="EL9" s="43"/>
      <c r="EM9" s="43"/>
      <c r="EN9" s="43"/>
      <c r="EO9" s="43"/>
      <c r="EP9" s="43"/>
      <c r="EQ9" s="43"/>
      <c r="ER9" s="43"/>
      <c r="ES9" s="43"/>
      <c r="ET9" s="43"/>
      <c r="EU9" s="43"/>
      <c r="EV9" s="43"/>
      <c r="EW9" s="43"/>
      <c r="EX9" s="43"/>
      <c r="EY9" s="43"/>
      <c r="EZ9" s="43"/>
      <c r="FA9" s="43"/>
      <c r="FB9" s="43"/>
      <c r="FC9" s="43"/>
      <c r="FD9" s="43"/>
      <c r="FE9" s="43"/>
      <c r="FF9" s="43"/>
      <c r="FG9" s="43"/>
      <c r="FH9" s="43"/>
      <c r="FI9" s="43"/>
      <c r="FJ9" s="43"/>
      <c r="FK9" s="43"/>
      <c r="FL9" s="43"/>
      <c r="FM9" s="43"/>
      <c r="FN9" s="43"/>
      <c r="FO9" s="43"/>
      <c r="FP9" s="43"/>
    </row>
    <row r="10" spans="1:178" x14ac:dyDescent="0.25">
      <c r="A10" s="20" t="s">
        <v>12</v>
      </c>
      <c r="B10" s="10">
        <v>5738.7107890607895</v>
      </c>
      <c r="C10" s="8">
        <v>2459.1925120971782</v>
      </c>
      <c r="D10" s="8">
        <v>42.852699891845504</v>
      </c>
      <c r="E10" s="8">
        <v>57.147300108154496</v>
      </c>
      <c r="F10" s="8">
        <v>0.64282695311274995</v>
      </c>
      <c r="G10" s="8">
        <v>229.66822166729776</v>
      </c>
      <c r="H10" s="8">
        <v>702.85430823136323</v>
      </c>
      <c r="I10" s="8">
        <v>755.70845841406651</v>
      </c>
      <c r="J10" s="8">
        <v>397.9823481668173</v>
      </c>
      <c r="K10" s="8">
        <v>272.3832051339981</v>
      </c>
      <c r="L10" s="8">
        <v>99.953143530522652</v>
      </c>
      <c r="M10" s="8">
        <v>1.1201591729245458E-2</v>
      </c>
      <c r="N10" s="8">
        <v>4.0020874044584129</v>
      </c>
      <c r="O10" s="8">
        <v>12.247599401091168</v>
      </c>
      <c r="P10" s="8">
        <v>13.168610271397693</v>
      </c>
      <c r="Q10" s="8">
        <v>6.9350480063476443</v>
      </c>
      <c r="R10" s="8">
        <v>4.7464180570524457</v>
      </c>
      <c r="S10" s="40">
        <v>1.7417351597688937</v>
      </c>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c r="DB10" s="43"/>
      <c r="DC10" s="43"/>
      <c r="DD10" s="43"/>
      <c r="DE10" s="43"/>
      <c r="DF10" s="43"/>
      <c r="DG10" s="43"/>
      <c r="DH10" s="43"/>
      <c r="DI10" s="43"/>
      <c r="DJ10" s="43"/>
      <c r="DK10" s="43"/>
      <c r="DL10" s="43"/>
      <c r="DM10" s="43"/>
      <c r="DN10" s="43"/>
      <c r="DO10" s="43"/>
      <c r="DP10" s="43"/>
      <c r="DQ10" s="43"/>
      <c r="DR10" s="43"/>
      <c r="DS10" s="43"/>
      <c r="DT10" s="43"/>
      <c r="DU10" s="43"/>
      <c r="DV10" s="43"/>
      <c r="DW10" s="43"/>
      <c r="DX10" s="43"/>
      <c r="DY10" s="43"/>
      <c r="DZ10" s="43"/>
      <c r="EA10" s="43"/>
      <c r="EB10" s="43"/>
      <c r="EC10" s="43"/>
      <c r="ED10" s="43"/>
      <c r="EE10" s="43"/>
      <c r="EF10" s="43"/>
      <c r="EG10" s="43"/>
      <c r="EH10" s="43"/>
      <c r="EI10" s="43"/>
      <c r="EJ10" s="43"/>
      <c r="EK10" s="43"/>
      <c r="EL10" s="43"/>
      <c r="EM10" s="43"/>
      <c r="EN10" s="43"/>
      <c r="EO10" s="43"/>
      <c r="EP10" s="43"/>
      <c r="EQ10" s="43"/>
      <c r="ER10" s="43"/>
      <c r="ES10" s="43"/>
      <c r="ET10" s="43"/>
      <c r="EU10" s="43"/>
      <c r="EV10" s="43"/>
      <c r="EW10" s="43"/>
      <c r="EX10" s="43"/>
      <c r="EY10" s="43"/>
      <c r="EZ10" s="43"/>
      <c r="FA10" s="43"/>
      <c r="FB10" s="43"/>
      <c r="FC10" s="43"/>
      <c r="FD10" s="43"/>
      <c r="FE10" s="43"/>
      <c r="FF10" s="43"/>
      <c r="FG10" s="43"/>
      <c r="FH10" s="43"/>
      <c r="FI10" s="43"/>
      <c r="FJ10" s="43"/>
      <c r="FK10" s="43"/>
      <c r="FL10" s="43"/>
      <c r="FM10" s="43"/>
      <c r="FN10" s="43"/>
      <c r="FO10" s="43"/>
      <c r="FP10" s="43"/>
    </row>
    <row r="11" spans="1:178" x14ac:dyDescent="0.25">
      <c r="A11" s="20" t="s">
        <v>5</v>
      </c>
      <c r="B11" s="10">
        <v>9413.1317764133619</v>
      </c>
      <c r="C11" s="8">
        <v>2615.8186970069646</v>
      </c>
      <c r="D11" s="8">
        <v>27.789037263469197</v>
      </c>
      <c r="E11" s="8">
        <v>72.210962736530803</v>
      </c>
      <c r="F11" s="8">
        <v>0.84841842121422983</v>
      </c>
      <c r="G11" s="8">
        <v>649.65723379577673</v>
      </c>
      <c r="H11" s="8">
        <v>940.79188382201733</v>
      </c>
      <c r="I11" s="8">
        <v>441.02057583778441</v>
      </c>
      <c r="J11" s="8">
        <v>296.41976700368025</v>
      </c>
      <c r="K11" s="8">
        <v>159.43878202214546</v>
      </c>
      <c r="L11" s="8">
        <v>127.64203610434706</v>
      </c>
      <c r="M11" s="8">
        <v>9.0131365561048164E-3</v>
      </c>
      <c r="N11" s="8">
        <v>6.9016056422755563</v>
      </c>
      <c r="O11" s="8">
        <v>9.9944620575627816</v>
      </c>
      <c r="P11" s="8">
        <v>4.6851630925093142</v>
      </c>
      <c r="Q11" s="8">
        <v>3.149002627865304</v>
      </c>
      <c r="R11" s="8">
        <v>1.6937910337307089</v>
      </c>
      <c r="S11" s="40">
        <v>1.3559996729694364</v>
      </c>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c r="DB11" s="43"/>
      <c r="DC11" s="43"/>
      <c r="DD11" s="43"/>
      <c r="DE11" s="43"/>
      <c r="DF11" s="43"/>
      <c r="DG11" s="43"/>
      <c r="DH11" s="43"/>
      <c r="DI11" s="43"/>
      <c r="DJ11" s="43"/>
      <c r="DK11" s="43"/>
      <c r="DL11" s="43"/>
      <c r="DM11" s="43"/>
      <c r="DN11" s="43"/>
      <c r="DO11" s="43"/>
      <c r="DP11" s="43"/>
      <c r="DQ11" s="43"/>
      <c r="DR11" s="43"/>
      <c r="DS11" s="43"/>
      <c r="DT11" s="43"/>
      <c r="DU11" s="43"/>
      <c r="DV11" s="43"/>
      <c r="DW11" s="43"/>
      <c r="DX11" s="43"/>
      <c r="DY11" s="43"/>
      <c r="DZ11" s="43"/>
      <c r="EA11" s="43"/>
      <c r="EB11" s="43"/>
      <c r="EC11" s="43"/>
      <c r="ED11" s="43"/>
      <c r="EE11" s="43"/>
      <c r="EF11" s="43"/>
      <c r="EG11" s="43"/>
      <c r="EH11" s="43"/>
      <c r="EI11" s="43"/>
      <c r="EJ11" s="43"/>
      <c r="EK11" s="43"/>
      <c r="EL11" s="43"/>
      <c r="EM11" s="43"/>
      <c r="EN11" s="43"/>
      <c r="EO11" s="43"/>
      <c r="EP11" s="43"/>
      <c r="EQ11" s="43"/>
      <c r="ER11" s="43"/>
      <c r="ES11" s="43"/>
      <c r="ET11" s="43"/>
      <c r="EU11" s="43"/>
      <c r="EV11" s="43"/>
      <c r="EW11" s="43"/>
      <c r="EX11" s="43"/>
      <c r="EY11" s="43"/>
      <c r="EZ11" s="43"/>
      <c r="FA11" s="43"/>
      <c r="FB11" s="43"/>
      <c r="FC11" s="43"/>
      <c r="FD11" s="43"/>
      <c r="FE11" s="43"/>
      <c r="FF11" s="43"/>
      <c r="FG11" s="43"/>
      <c r="FH11" s="43"/>
      <c r="FI11" s="43"/>
      <c r="FJ11" s="43"/>
      <c r="FK11" s="43"/>
      <c r="FL11" s="43"/>
      <c r="FM11" s="43"/>
      <c r="FN11" s="43"/>
      <c r="FO11" s="43"/>
      <c r="FP11" s="43"/>
    </row>
    <row r="12" spans="1:178" x14ac:dyDescent="0.25">
      <c r="A12" s="20" t="s">
        <v>10</v>
      </c>
      <c r="B12" s="10">
        <v>22387.974312335398</v>
      </c>
      <c r="C12" s="8">
        <v>5153.8607630830438</v>
      </c>
      <c r="D12" s="8">
        <v>23.020665877052348</v>
      </c>
      <c r="E12" s="8">
        <v>76.979334122947648</v>
      </c>
      <c r="F12" s="8">
        <v>1.6793207669695629</v>
      </c>
      <c r="G12" s="8">
        <v>759.04121490237367</v>
      </c>
      <c r="H12" s="8">
        <v>691.59381841589857</v>
      </c>
      <c r="I12" s="8">
        <v>541.23774173769255</v>
      </c>
      <c r="J12" s="8">
        <v>628.98099701914748</v>
      </c>
      <c r="K12" s="8">
        <v>635.22048906586599</v>
      </c>
      <c r="L12" s="8">
        <v>1896.107181175096</v>
      </c>
      <c r="M12" s="8">
        <v>7.5009947016255255E-3</v>
      </c>
      <c r="N12" s="8">
        <v>3.3903970243710448</v>
      </c>
      <c r="O12" s="8">
        <v>3.0891308376874522</v>
      </c>
      <c r="P12" s="8">
        <v>2.4175378003693675</v>
      </c>
      <c r="Q12" s="8">
        <v>2.8094591687671766</v>
      </c>
      <c r="R12" s="8">
        <v>2.8373290062061121</v>
      </c>
      <c r="S12" s="40">
        <v>8.4693110449495723</v>
      </c>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c r="DN12" s="43"/>
      <c r="DO12" s="43"/>
      <c r="DP12" s="43"/>
      <c r="DQ12" s="43"/>
      <c r="DR12" s="43"/>
      <c r="DS12" s="43"/>
      <c r="DT12" s="43"/>
      <c r="DU12" s="43"/>
      <c r="DV12" s="43"/>
      <c r="DW12" s="43"/>
      <c r="DX12" s="43"/>
      <c r="DY12" s="43"/>
      <c r="DZ12" s="43"/>
      <c r="EA12" s="43"/>
      <c r="EB12" s="43"/>
      <c r="EC12" s="43"/>
      <c r="ED12" s="43"/>
      <c r="EE12" s="43"/>
      <c r="EF12" s="43"/>
      <c r="EG12" s="43"/>
      <c r="EH12" s="43"/>
      <c r="EI12" s="43"/>
      <c r="EJ12" s="43"/>
      <c r="EK12" s="43"/>
      <c r="EL12" s="43"/>
      <c r="EM12" s="43"/>
      <c r="EN12" s="43"/>
      <c r="EO12" s="43"/>
      <c r="EP12" s="43"/>
      <c r="EQ12" s="43"/>
      <c r="ER12" s="43"/>
      <c r="ES12" s="43"/>
      <c r="ET12" s="43"/>
      <c r="EU12" s="43"/>
      <c r="EV12" s="43"/>
      <c r="EW12" s="43"/>
      <c r="EX12" s="43"/>
      <c r="EY12" s="43"/>
      <c r="EZ12" s="43"/>
      <c r="FA12" s="43"/>
      <c r="FB12" s="43"/>
      <c r="FC12" s="43"/>
      <c r="FD12" s="43"/>
      <c r="FE12" s="43"/>
      <c r="FF12" s="43"/>
      <c r="FG12" s="43"/>
      <c r="FH12" s="43"/>
      <c r="FI12" s="43"/>
      <c r="FJ12" s="43"/>
      <c r="FK12" s="43"/>
      <c r="FL12" s="43"/>
      <c r="FM12" s="43"/>
      <c r="FN12" s="43"/>
      <c r="FO12" s="43"/>
      <c r="FP12" s="43"/>
    </row>
    <row r="13" spans="1:178" x14ac:dyDescent="0.25">
      <c r="A13" s="20" t="s">
        <v>11</v>
      </c>
      <c r="B13" s="10">
        <v>6948.86091481733</v>
      </c>
      <c r="C13" s="8">
        <v>2814.8567845670746</v>
      </c>
      <c r="D13" s="8">
        <v>40.508175643073322</v>
      </c>
      <c r="E13" s="8">
        <v>59.491824356926678</v>
      </c>
      <c r="F13" s="8">
        <v>0.6164273878039761</v>
      </c>
      <c r="G13" s="8">
        <v>209.02850942715378</v>
      </c>
      <c r="H13" s="8">
        <v>532.19293771617424</v>
      </c>
      <c r="I13" s="8">
        <v>496.16364104757537</v>
      </c>
      <c r="J13" s="8">
        <v>318.80996251329043</v>
      </c>
      <c r="K13" s="8">
        <v>328.82224616518573</v>
      </c>
      <c r="L13" s="8">
        <v>929.22306030989091</v>
      </c>
      <c r="M13" s="8">
        <v>8.8709127346259589E-3</v>
      </c>
      <c r="N13" s="8">
        <v>3.0080974707873942</v>
      </c>
      <c r="O13" s="8">
        <v>7.6587075815743919</v>
      </c>
      <c r="P13" s="8">
        <v>7.1402154558826521</v>
      </c>
      <c r="Q13" s="8">
        <v>4.5879456564381593</v>
      </c>
      <c r="R13" s="8">
        <v>4.7320309068789284</v>
      </c>
      <c r="S13" s="40">
        <v>13.372307658777174</v>
      </c>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c r="DB13" s="43"/>
      <c r="DC13" s="43"/>
      <c r="DD13" s="43"/>
      <c r="DE13" s="43"/>
      <c r="DF13" s="43"/>
      <c r="DG13" s="43"/>
      <c r="DH13" s="43"/>
      <c r="DI13" s="43"/>
      <c r="DJ13" s="43"/>
      <c r="DK13" s="43"/>
      <c r="DL13" s="43"/>
      <c r="DM13" s="43"/>
      <c r="DN13" s="43"/>
      <c r="DO13" s="43"/>
      <c r="DP13" s="43"/>
      <c r="DQ13" s="43"/>
      <c r="DR13" s="43"/>
      <c r="DS13" s="43"/>
      <c r="DT13" s="43"/>
      <c r="DU13" s="43"/>
      <c r="DV13" s="43"/>
      <c r="DW13" s="43"/>
      <c r="DX13" s="43"/>
      <c r="DY13" s="43"/>
      <c r="DZ13" s="43"/>
      <c r="EA13" s="43"/>
      <c r="EB13" s="43"/>
      <c r="EC13" s="43"/>
      <c r="ED13" s="43"/>
      <c r="EE13" s="43"/>
      <c r="EF13" s="43"/>
      <c r="EG13" s="43"/>
      <c r="EH13" s="43"/>
      <c r="EI13" s="43"/>
      <c r="EJ13" s="43"/>
      <c r="EK13" s="43"/>
      <c r="EL13" s="43"/>
      <c r="EM13" s="43"/>
      <c r="EN13" s="43"/>
      <c r="EO13" s="43"/>
      <c r="EP13" s="43"/>
      <c r="EQ13" s="43"/>
      <c r="ER13" s="43"/>
      <c r="ES13" s="43"/>
      <c r="ET13" s="43"/>
      <c r="EU13" s="43"/>
      <c r="EV13" s="43"/>
      <c r="EW13" s="43"/>
      <c r="EX13" s="43"/>
      <c r="EY13" s="43"/>
      <c r="EZ13" s="43"/>
      <c r="FA13" s="43"/>
      <c r="FB13" s="43"/>
      <c r="FC13" s="43"/>
      <c r="FD13" s="43"/>
      <c r="FE13" s="43"/>
      <c r="FF13" s="43"/>
      <c r="FG13" s="43"/>
      <c r="FH13" s="43"/>
      <c r="FI13" s="43"/>
      <c r="FJ13" s="43"/>
      <c r="FK13" s="43"/>
      <c r="FL13" s="43"/>
      <c r="FM13" s="43"/>
      <c r="FN13" s="43"/>
      <c r="FO13" s="43"/>
      <c r="FP13" s="43"/>
    </row>
    <row r="14" spans="1:178" x14ac:dyDescent="0.25">
      <c r="A14" s="20" t="s">
        <v>7</v>
      </c>
      <c r="B14" s="10">
        <v>6121.9581061087838</v>
      </c>
      <c r="C14" s="8">
        <v>2526.2824888009127</v>
      </c>
      <c r="D14" s="8">
        <v>41.265922520444398</v>
      </c>
      <c r="E14" s="8">
        <v>58.734077479555602</v>
      </c>
      <c r="F14" s="8">
        <v>0.94439667723798504</v>
      </c>
      <c r="G14" s="8">
        <v>504.80949102269841</v>
      </c>
      <c r="H14" s="8">
        <v>598.22543231030522</v>
      </c>
      <c r="I14" s="8">
        <v>387.86590656341235</v>
      </c>
      <c r="J14" s="8">
        <v>392.57116354033803</v>
      </c>
      <c r="K14" s="8">
        <v>341.38163996307412</v>
      </c>
      <c r="L14" s="8">
        <v>300.4844587238461</v>
      </c>
      <c r="M14" s="8">
        <v>1.5426382553902517E-2</v>
      </c>
      <c r="N14" s="8">
        <v>8.2458828086225537</v>
      </c>
      <c r="O14" s="8">
        <v>9.7717988581687294</v>
      </c>
      <c r="P14" s="8">
        <v>6.3356511077130975</v>
      </c>
      <c r="Q14" s="8">
        <v>6.4125098005589454</v>
      </c>
      <c r="R14" s="8">
        <v>5.5763472086231296</v>
      </c>
      <c r="S14" s="40">
        <v>4.9083063542040364</v>
      </c>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c r="DU14" s="43"/>
      <c r="DV14" s="43"/>
      <c r="DW14" s="43"/>
      <c r="DX14" s="43"/>
      <c r="DY14" s="43"/>
      <c r="DZ14" s="43"/>
      <c r="EA14" s="43"/>
      <c r="EB14" s="43"/>
      <c r="EC14" s="43"/>
      <c r="ED14" s="43"/>
      <c r="EE14" s="43"/>
      <c r="EF14" s="43"/>
      <c r="EG14" s="43"/>
      <c r="EH14" s="43"/>
      <c r="EI14" s="43"/>
      <c r="EJ14" s="43"/>
      <c r="EK14" s="43"/>
      <c r="EL14" s="43"/>
      <c r="EM14" s="43"/>
      <c r="EN14" s="43"/>
      <c r="EO14" s="43"/>
      <c r="EP14" s="43"/>
      <c r="EQ14" s="43"/>
      <c r="ER14" s="43"/>
      <c r="ES14" s="43"/>
      <c r="ET14" s="43"/>
      <c r="EU14" s="43"/>
      <c r="EV14" s="43"/>
      <c r="EW14" s="43"/>
      <c r="EX14" s="43"/>
      <c r="EY14" s="43"/>
      <c r="EZ14" s="43"/>
      <c r="FA14" s="43"/>
      <c r="FB14" s="43"/>
      <c r="FC14" s="43"/>
      <c r="FD14" s="43"/>
      <c r="FE14" s="43"/>
      <c r="FF14" s="43"/>
      <c r="FG14" s="43"/>
      <c r="FH14" s="43"/>
      <c r="FI14" s="43"/>
      <c r="FJ14" s="43"/>
      <c r="FK14" s="43"/>
      <c r="FL14" s="43"/>
      <c r="FM14" s="43"/>
      <c r="FN14" s="43"/>
      <c r="FO14" s="43"/>
      <c r="FP14" s="43"/>
    </row>
    <row r="15" spans="1:178" x14ac:dyDescent="0.25">
      <c r="A15" s="20" t="s">
        <v>6</v>
      </c>
      <c r="B15" s="10">
        <v>40011.049062543032</v>
      </c>
      <c r="C15" s="8">
        <v>8829.2014882673029</v>
      </c>
      <c r="D15" s="8">
        <v>22.066908254432359</v>
      </c>
      <c r="E15" s="8">
        <v>77.933091745567637</v>
      </c>
      <c r="F15" s="8">
        <v>19.195640748248671</v>
      </c>
      <c r="G15" s="8">
        <v>1412.913570802918</v>
      </c>
      <c r="H15" s="8">
        <v>947.3817163372488</v>
      </c>
      <c r="I15" s="8">
        <v>869.88278592629126</v>
      </c>
      <c r="J15" s="8">
        <v>999.57580508479623</v>
      </c>
      <c r="K15" s="8">
        <v>1402.8634310314717</v>
      </c>
      <c r="L15" s="8">
        <v>3177.3885383363286</v>
      </c>
      <c r="M15" s="8">
        <v>4.7975849666533593E-2</v>
      </c>
      <c r="N15" s="8">
        <v>3.5313084857993315</v>
      </c>
      <c r="O15" s="8">
        <v>2.3678002415191699</v>
      </c>
      <c r="P15" s="8">
        <v>2.1741064188707924</v>
      </c>
      <c r="Q15" s="8">
        <v>2.4982494298570224</v>
      </c>
      <c r="R15" s="8">
        <v>3.5061900747430839</v>
      </c>
      <c r="S15" s="40">
        <v>7.9412777539764274</v>
      </c>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c r="DN15" s="43"/>
      <c r="DO15" s="43"/>
      <c r="DP15" s="43"/>
      <c r="DQ15" s="43"/>
      <c r="DR15" s="43"/>
      <c r="DS15" s="43"/>
      <c r="DT15" s="43"/>
      <c r="DU15" s="43"/>
      <c r="DV15" s="43"/>
      <c r="DW15" s="43"/>
      <c r="DX15" s="43"/>
      <c r="DY15" s="43"/>
      <c r="DZ15" s="43"/>
      <c r="EA15" s="43"/>
      <c r="EB15" s="43"/>
      <c r="EC15" s="43"/>
      <c r="ED15" s="43"/>
      <c r="EE15" s="43"/>
      <c r="EF15" s="43"/>
      <c r="EG15" s="43"/>
      <c r="EH15" s="43"/>
      <c r="EI15" s="43"/>
      <c r="EJ15" s="43"/>
      <c r="EK15" s="43"/>
      <c r="EL15" s="43"/>
      <c r="EM15" s="43"/>
      <c r="EN15" s="43"/>
      <c r="EO15" s="43"/>
      <c r="EP15" s="43"/>
      <c r="EQ15" s="43"/>
      <c r="ER15" s="43"/>
      <c r="ES15" s="43"/>
      <c r="ET15" s="43"/>
      <c r="EU15" s="43"/>
      <c r="EV15" s="43"/>
      <c r="EW15" s="43"/>
      <c r="EX15" s="43"/>
      <c r="EY15" s="43"/>
      <c r="EZ15" s="43"/>
      <c r="FA15" s="43"/>
      <c r="FB15" s="43"/>
      <c r="FC15" s="43"/>
      <c r="FD15" s="43"/>
      <c r="FE15" s="43"/>
      <c r="FF15" s="43"/>
      <c r="FG15" s="43"/>
      <c r="FH15" s="43"/>
      <c r="FI15" s="43"/>
      <c r="FJ15" s="43"/>
      <c r="FK15" s="43"/>
      <c r="FL15" s="43"/>
      <c r="FM15" s="43"/>
      <c r="FN15" s="43"/>
      <c r="FO15" s="43"/>
      <c r="FP15" s="43"/>
    </row>
    <row r="16" spans="1:178" x14ac:dyDescent="0.25">
      <c r="A16" s="20" t="s">
        <v>3</v>
      </c>
      <c r="B16" s="10">
        <v>40619.070897214879</v>
      </c>
      <c r="C16" s="8">
        <v>8470.0418549006608</v>
      </c>
      <c r="D16" s="8">
        <v>20.852377141598865</v>
      </c>
      <c r="E16" s="8">
        <v>79.147622858401135</v>
      </c>
      <c r="F16" s="8">
        <v>2.3538012191773854</v>
      </c>
      <c r="G16" s="8">
        <v>1575.6648581275856</v>
      </c>
      <c r="H16" s="8">
        <v>1033.5911776955641</v>
      </c>
      <c r="I16" s="8">
        <v>935.59448049010928</v>
      </c>
      <c r="J16" s="8">
        <v>1077.3098181019911</v>
      </c>
      <c r="K16" s="8">
        <v>1454.3670926221371</v>
      </c>
      <c r="L16" s="8">
        <v>2391.1606266440967</v>
      </c>
      <c r="M16" s="8">
        <v>5.7948179689624102E-3</v>
      </c>
      <c r="N16" s="8">
        <v>3.8791257981127933</v>
      </c>
      <c r="O16" s="8">
        <v>2.5445958138999076</v>
      </c>
      <c r="P16" s="8">
        <v>2.3033379637303852</v>
      </c>
      <c r="Q16" s="8">
        <v>2.6522266371579182</v>
      </c>
      <c r="R16" s="8">
        <v>3.5805030998920766</v>
      </c>
      <c r="S16" s="40">
        <v>5.8867930108368247</v>
      </c>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43"/>
      <c r="DY16" s="43"/>
      <c r="DZ16" s="43"/>
      <c r="EA16" s="43"/>
      <c r="EB16" s="43"/>
      <c r="EC16" s="43"/>
      <c r="ED16" s="43"/>
      <c r="EE16" s="43"/>
      <c r="EF16" s="43"/>
      <c r="EG16" s="43"/>
      <c r="EH16" s="43"/>
      <c r="EI16" s="43"/>
      <c r="EJ16" s="43"/>
      <c r="EK16" s="43"/>
      <c r="EL16" s="43"/>
      <c r="EM16" s="43"/>
      <c r="EN16" s="43"/>
      <c r="EO16" s="43"/>
      <c r="EP16" s="43"/>
      <c r="EQ16" s="43"/>
      <c r="ER16" s="43"/>
      <c r="ES16" s="43"/>
      <c r="ET16" s="43"/>
      <c r="EU16" s="43"/>
      <c r="EV16" s="43"/>
      <c r="EW16" s="43"/>
      <c r="EX16" s="43"/>
      <c r="EY16" s="43"/>
      <c r="EZ16" s="43"/>
      <c r="FA16" s="43"/>
      <c r="FB16" s="43"/>
      <c r="FC16" s="43"/>
      <c r="FD16" s="43"/>
      <c r="FE16" s="43"/>
      <c r="FF16" s="43"/>
      <c r="FG16" s="43"/>
      <c r="FH16" s="43"/>
      <c r="FI16" s="43"/>
      <c r="FJ16" s="43"/>
      <c r="FK16" s="43"/>
      <c r="FL16" s="43"/>
      <c r="FM16" s="43"/>
      <c r="FN16" s="43"/>
      <c r="FO16" s="43"/>
      <c r="FP16" s="43"/>
    </row>
    <row r="17" spans="1:172" x14ac:dyDescent="0.25">
      <c r="A17" s="20" t="s">
        <v>15</v>
      </c>
      <c r="B17" s="10">
        <v>740.44011324138273</v>
      </c>
      <c r="C17" s="8">
        <v>261.49535062351697</v>
      </c>
      <c r="D17" s="8">
        <v>35.316205314537015</v>
      </c>
      <c r="E17" s="8">
        <v>64.683794685462985</v>
      </c>
      <c r="F17" s="8">
        <v>4.1412957408090006E-2</v>
      </c>
      <c r="G17" s="8">
        <v>42.892802295410903</v>
      </c>
      <c r="H17" s="8">
        <v>83.68361817064752</v>
      </c>
      <c r="I17" s="8">
        <v>61.187137583001714</v>
      </c>
      <c r="J17" s="8">
        <v>51.44350826962048</v>
      </c>
      <c r="K17" s="8">
        <v>19.038477171086296</v>
      </c>
      <c r="L17" s="8">
        <v>3.2083941763419999</v>
      </c>
      <c r="M17" s="8">
        <v>5.5930191608338006E-3</v>
      </c>
      <c r="N17" s="8">
        <v>5.7928793332983455</v>
      </c>
      <c r="O17" s="8">
        <v>11.301875286619808</v>
      </c>
      <c r="P17" s="8">
        <v>8.2636173390372214</v>
      </c>
      <c r="Q17" s="8">
        <v>6.9476933177511375</v>
      </c>
      <c r="R17" s="8">
        <v>2.5712379476231564</v>
      </c>
      <c r="S17" s="40">
        <v>0.43330907104651534</v>
      </c>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c r="EJ17" s="43"/>
      <c r="EK17" s="43"/>
      <c r="EL17" s="43"/>
      <c r="EM17" s="43"/>
      <c r="EN17" s="43"/>
      <c r="EO17" s="43"/>
      <c r="EP17" s="43"/>
      <c r="EQ17" s="43"/>
      <c r="ER17" s="43"/>
      <c r="ES17" s="43"/>
      <c r="ET17" s="43"/>
      <c r="EU17" s="43"/>
      <c r="EV17" s="43"/>
      <c r="EW17" s="43"/>
      <c r="EX17" s="43"/>
      <c r="EY17" s="43"/>
      <c r="EZ17" s="43"/>
      <c r="FA17" s="43"/>
      <c r="FB17" s="43"/>
      <c r="FC17" s="43"/>
      <c r="FD17" s="43"/>
      <c r="FE17" s="43"/>
      <c r="FF17" s="43"/>
      <c r="FG17" s="43"/>
      <c r="FH17" s="43"/>
      <c r="FI17" s="43"/>
      <c r="FJ17" s="43"/>
      <c r="FK17" s="43"/>
      <c r="FL17" s="43"/>
      <c r="FM17" s="43"/>
      <c r="FN17" s="43"/>
      <c r="FO17" s="43"/>
      <c r="FP17" s="43"/>
    </row>
    <row r="18" spans="1:172" x14ac:dyDescent="0.25">
      <c r="A18" s="20" t="s">
        <v>4</v>
      </c>
      <c r="B18" s="10">
        <v>35144.373423163845</v>
      </c>
      <c r="C18" s="8">
        <v>7019.9193246263803</v>
      </c>
      <c r="D18" s="8">
        <v>19.974518367709795</v>
      </c>
      <c r="E18" s="8">
        <v>80.025481632290209</v>
      </c>
      <c r="F18" s="8">
        <v>1.4676316837460814</v>
      </c>
      <c r="G18" s="8">
        <v>1568.0579718702559</v>
      </c>
      <c r="H18" s="8">
        <v>1187.8057372730573</v>
      </c>
      <c r="I18" s="8">
        <v>1004.2056430646596</v>
      </c>
      <c r="J18" s="8">
        <v>914.46518433501205</v>
      </c>
      <c r="K18" s="8">
        <v>1045.2782546401279</v>
      </c>
      <c r="L18" s="8">
        <v>1298.6389017595225</v>
      </c>
      <c r="M18" s="8">
        <v>4.1760075391719968E-3</v>
      </c>
      <c r="N18" s="8">
        <v>4.4617610705124733</v>
      </c>
      <c r="O18" s="8">
        <v>3.3797891997419094</v>
      </c>
      <c r="P18" s="8">
        <v>2.8573724475701781</v>
      </c>
      <c r="Q18" s="8">
        <v>2.6020244359578859</v>
      </c>
      <c r="R18" s="8">
        <v>2.9742406901219058</v>
      </c>
      <c r="S18" s="40">
        <v>3.6951545162662733</v>
      </c>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c r="EJ18" s="43"/>
      <c r="EK18" s="43"/>
      <c r="EL18" s="43"/>
      <c r="EM18" s="43"/>
      <c r="EN18" s="43"/>
      <c r="EO18" s="43"/>
      <c r="EP18" s="43"/>
      <c r="EQ18" s="43"/>
      <c r="ER18" s="43"/>
      <c r="ES18" s="43"/>
      <c r="ET18" s="43"/>
      <c r="EU18" s="43"/>
      <c r="EV18" s="43"/>
      <c r="EW18" s="43"/>
      <c r="EX18" s="43"/>
      <c r="EY18" s="43"/>
      <c r="EZ18" s="43"/>
      <c r="FA18" s="43"/>
      <c r="FB18" s="43"/>
      <c r="FC18" s="43"/>
      <c r="FD18" s="43"/>
      <c r="FE18" s="43"/>
      <c r="FF18" s="43"/>
      <c r="FG18" s="43"/>
      <c r="FH18" s="43"/>
      <c r="FI18" s="43"/>
      <c r="FJ18" s="43"/>
      <c r="FK18" s="43"/>
      <c r="FL18" s="43"/>
      <c r="FM18" s="43"/>
      <c r="FN18" s="43"/>
      <c r="FO18" s="43"/>
      <c r="FP18" s="43"/>
    </row>
    <row r="19" spans="1:172" x14ac:dyDescent="0.25">
      <c r="A19" s="20" t="s">
        <v>13</v>
      </c>
      <c r="B19" s="10">
        <v>6552.3376641495406</v>
      </c>
      <c r="C19" s="8">
        <v>1747.8307076813589</v>
      </c>
      <c r="D19" s="8">
        <v>26.674918132568791</v>
      </c>
      <c r="E19" s="8">
        <v>73.325081867431209</v>
      </c>
      <c r="F19" s="8">
        <v>0.27886374393043195</v>
      </c>
      <c r="G19" s="8">
        <v>287.14107474573962</v>
      </c>
      <c r="H19" s="8">
        <v>281.94483781609455</v>
      </c>
      <c r="I19" s="8">
        <v>240.45110128995483</v>
      </c>
      <c r="J19" s="8">
        <v>254.14156455722645</v>
      </c>
      <c r="K19" s="8">
        <v>240.04660244542174</v>
      </c>
      <c r="L19" s="8">
        <v>443.8266630829911</v>
      </c>
      <c r="M19" s="8">
        <v>4.2559428134512538E-3</v>
      </c>
      <c r="N19" s="8">
        <v>4.3822691909912317</v>
      </c>
      <c r="O19" s="8">
        <v>4.3029656325364254</v>
      </c>
      <c r="P19" s="8">
        <v>3.6696994815386139</v>
      </c>
      <c r="Q19" s="8">
        <v>3.8786396181585201</v>
      </c>
      <c r="R19" s="8">
        <v>3.6635261299003692</v>
      </c>
      <c r="S19" s="40">
        <v>6.7735621366301766</v>
      </c>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c r="DU19" s="43"/>
      <c r="DV19" s="43"/>
      <c r="DW19" s="43"/>
      <c r="DX19" s="43"/>
      <c r="DY19" s="43"/>
      <c r="DZ19" s="43"/>
      <c r="EA19" s="43"/>
      <c r="EB19" s="43"/>
      <c r="EC19" s="43"/>
      <c r="ED19" s="43"/>
      <c r="EE19" s="43"/>
      <c r="EF19" s="43"/>
      <c r="EG19" s="43"/>
      <c r="EH19" s="43"/>
      <c r="EI19" s="43"/>
      <c r="EJ19" s="43"/>
      <c r="EK19" s="43"/>
      <c r="EL19" s="43"/>
      <c r="EM19" s="43"/>
      <c r="EN19" s="43"/>
      <c r="EO19" s="43"/>
      <c r="EP19" s="43"/>
      <c r="EQ19" s="43"/>
      <c r="ER19" s="43"/>
      <c r="ES19" s="43"/>
      <c r="ET19" s="43"/>
      <c r="EU19" s="43"/>
      <c r="EV19" s="43"/>
      <c r="EW19" s="43"/>
      <c r="EX19" s="43"/>
      <c r="EY19" s="43"/>
      <c r="EZ19" s="43"/>
      <c r="FA19" s="43"/>
      <c r="FB19" s="43"/>
      <c r="FC19" s="43"/>
      <c r="FD19" s="43"/>
      <c r="FE19" s="43"/>
      <c r="FF19" s="43"/>
      <c r="FG19" s="43"/>
      <c r="FH19" s="43"/>
      <c r="FI19" s="43"/>
      <c r="FJ19" s="43"/>
      <c r="FK19" s="43"/>
      <c r="FL19" s="43"/>
      <c r="FM19" s="43"/>
      <c r="FN19" s="43"/>
      <c r="FO19" s="43"/>
      <c r="FP19" s="43"/>
    </row>
    <row r="20" spans="1:172" x14ac:dyDescent="0.25">
      <c r="A20" s="20" t="s">
        <v>2</v>
      </c>
      <c r="B20" s="10">
        <v>22369.676260020249</v>
      </c>
      <c r="C20" s="8">
        <v>2773.5046178567468</v>
      </c>
      <c r="D20" s="8">
        <v>12.398501371312333</v>
      </c>
      <c r="E20" s="8">
        <v>87.601498628687665</v>
      </c>
      <c r="F20" s="8">
        <v>0.82703420055741994</v>
      </c>
      <c r="G20" s="8">
        <v>457.38197471348383</v>
      </c>
      <c r="H20" s="8">
        <v>323.62011135925496</v>
      </c>
      <c r="I20" s="8">
        <v>269.54880769807238</v>
      </c>
      <c r="J20" s="8">
        <v>366.65062818230945</v>
      </c>
      <c r="K20" s="8">
        <v>528.64649468337279</v>
      </c>
      <c r="L20" s="8">
        <v>826.82956701969601</v>
      </c>
      <c r="M20" s="8">
        <v>3.6971219026335129E-3</v>
      </c>
      <c r="N20" s="8">
        <v>2.0446517392427777</v>
      </c>
      <c r="O20" s="8">
        <v>1.4466910812546612</v>
      </c>
      <c r="P20" s="8">
        <v>1.2049741112249235</v>
      </c>
      <c r="Q20" s="8">
        <v>1.6390520091593703</v>
      </c>
      <c r="R20" s="8">
        <v>2.3632281868476759</v>
      </c>
      <c r="S20" s="40">
        <v>3.6962071216802914</v>
      </c>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c r="DU20" s="43"/>
      <c r="DV20" s="43"/>
      <c r="DW20" s="43"/>
      <c r="DX20" s="43"/>
      <c r="DY20" s="43"/>
      <c r="DZ20" s="43"/>
      <c r="EA20" s="43"/>
      <c r="EB20" s="43"/>
      <c r="EC20" s="43"/>
      <c r="ED20" s="43"/>
      <c r="EE20" s="43"/>
      <c r="EF20" s="43"/>
      <c r="EG20" s="43"/>
      <c r="EH20" s="43"/>
      <c r="EI20" s="43"/>
      <c r="EJ20" s="43"/>
      <c r="EK20" s="43"/>
      <c r="EL20" s="43"/>
      <c r="EM20" s="43"/>
      <c r="EN20" s="43"/>
      <c r="EO20" s="43"/>
      <c r="EP20" s="43"/>
      <c r="EQ20" s="43"/>
      <c r="ER20" s="43"/>
      <c r="ES20" s="43"/>
      <c r="ET20" s="43"/>
      <c r="EU20" s="43"/>
      <c r="EV20" s="43"/>
      <c r="EW20" s="43"/>
      <c r="EX20" s="43"/>
      <c r="EY20" s="43"/>
      <c r="EZ20" s="43"/>
      <c r="FA20" s="43"/>
      <c r="FB20" s="43"/>
      <c r="FC20" s="43"/>
      <c r="FD20" s="43"/>
      <c r="FE20" s="43"/>
      <c r="FF20" s="43"/>
      <c r="FG20" s="43"/>
      <c r="FH20" s="43"/>
      <c r="FI20" s="43"/>
      <c r="FJ20" s="43"/>
      <c r="FK20" s="43"/>
      <c r="FL20" s="43"/>
      <c r="FM20" s="43"/>
      <c r="FN20" s="43"/>
      <c r="FO20" s="43"/>
      <c r="FP20" s="43"/>
    </row>
    <row r="21" spans="1:172" x14ac:dyDescent="0.25">
      <c r="A21" s="20" t="s">
        <v>20</v>
      </c>
      <c r="B21" s="20">
        <v>86459.881088955139</v>
      </c>
      <c r="C21" s="8">
        <v>22669.065579042101</v>
      </c>
      <c r="D21" s="8">
        <v>26.219172746396431</v>
      </c>
      <c r="E21" s="8">
        <v>73.780827253603576</v>
      </c>
      <c r="F21" s="8">
        <v>22.847480905291679</v>
      </c>
      <c r="G21" s="8">
        <v>3194.1482382905542</v>
      </c>
      <c r="H21" s="8">
        <v>3733.1377144825351</v>
      </c>
      <c r="I21" s="8">
        <v>3359.0592099310193</v>
      </c>
      <c r="J21" s="8">
        <v>2814.6794768075947</v>
      </c>
      <c r="K21" s="8">
        <v>2976.6012182937538</v>
      </c>
      <c r="L21" s="8">
        <v>6568.5922403313534</v>
      </c>
      <c r="M21" s="8">
        <v>2.6425528947680132E-2</v>
      </c>
      <c r="N21" s="8">
        <v>3.6943703808755184</v>
      </c>
      <c r="O21" s="8">
        <v>4.3177687355846066</v>
      </c>
      <c r="P21" s="8">
        <v>3.8851073672828842</v>
      </c>
      <c r="Q21" s="8">
        <v>3.2554746101393328</v>
      </c>
      <c r="R21" s="8">
        <v>3.4427542356104386</v>
      </c>
      <c r="S21" s="40">
        <v>7.5972718879559693</v>
      </c>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c r="EQ21" s="43"/>
      <c r="ER21" s="43"/>
      <c r="ES21" s="43"/>
      <c r="ET21" s="43"/>
      <c r="EU21" s="43"/>
      <c r="EV21" s="43"/>
      <c r="EW21" s="43"/>
      <c r="EX21" s="43"/>
      <c r="EY21" s="43"/>
      <c r="EZ21" s="43"/>
      <c r="FA21" s="43"/>
      <c r="FB21" s="43"/>
      <c r="FC21" s="43"/>
      <c r="FD21" s="43"/>
      <c r="FE21" s="43"/>
      <c r="FF21" s="43"/>
      <c r="FG21" s="43"/>
      <c r="FH21" s="43"/>
      <c r="FI21" s="43"/>
      <c r="FJ21" s="43"/>
      <c r="FK21" s="43"/>
      <c r="FL21" s="43"/>
      <c r="FM21" s="43"/>
      <c r="FN21" s="43"/>
      <c r="FO21" s="43"/>
      <c r="FP21" s="43"/>
    </row>
    <row r="22" spans="1:172" x14ac:dyDescent="0.25">
      <c r="A22" s="20" t="s">
        <v>19</v>
      </c>
      <c r="B22" s="20">
        <v>115536.1751188817</v>
      </c>
      <c r="C22" s="8">
        <v>24035.080950795043</v>
      </c>
      <c r="D22" s="8">
        <v>20.80307827921774</v>
      </c>
      <c r="E22" s="8">
        <v>79.196921720782257</v>
      </c>
      <c r="F22" s="8">
        <v>6.7930692717741712</v>
      </c>
      <c r="G22" s="8">
        <v>4902.4203905353024</v>
      </c>
      <c r="H22" s="8">
        <v>4327.0758013963577</v>
      </c>
      <c r="I22" s="8">
        <v>3174.0259674999456</v>
      </c>
      <c r="J22" s="8">
        <v>3095.1476503837562</v>
      </c>
      <c r="K22" s="8">
        <v>3565.0218282063579</v>
      </c>
      <c r="L22" s="8">
        <v>4964.596243501549</v>
      </c>
      <c r="M22" s="8">
        <v>5.879603738642377E-3</v>
      </c>
      <c r="N22" s="8">
        <v>4.2431908322141751</v>
      </c>
      <c r="O22" s="8">
        <v>3.7452129577112849</v>
      </c>
      <c r="P22" s="8">
        <v>2.7472139909721016</v>
      </c>
      <c r="Q22" s="8">
        <v>2.678942458670615</v>
      </c>
      <c r="R22" s="8">
        <v>3.0856325514827772</v>
      </c>
      <c r="S22" s="40">
        <v>4.2970058844281427</v>
      </c>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c r="FC22" s="43"/>
      <c r="FD22" s="43"/>
      <c r="FE22" s="43"/>
      <c r="FF22" s="43"/>
      <c r="FG22" s="43"/>
      <c r="FH22" s="43"/>
      <c r="FI22" s="43"/>
      <c r="FJ22" s="43"/>
      <c r="FK22" s="43"/>
      <c r="FL22" s="43"/>
      <c r="FM22" s="43"/>
      <c r="FN22" s="43"/>
      <c r="FO22" s="43"/>
      <c r="FP22" s="4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3FCC79-F7A4-4F10-A607-D24A2D0CD32D}">
  <dimension ref="A1:EZ22"/>
  <sheetViews>
    <sheetView zoomScale="60" zoomScaleNormal="60" workbookViewId="0">
      <selection activeCell="M32" sqref="M32"/>
    </sheetView>
  </sheetViews>
  <sheetFormatPr defaultRowHeight="15" x14ac:dyDescent="0.25"/>
  <cols>
    <col min="1" max="1" width="24.42578125" style="2" bestFit="1" customWidth="1"/>
    <col min="2" max="2" width="15.42578125" style="2" bestFit="1" customWidth="1"/>
    <col min="3" max="5" width="9.7109375" style="2" bestFit="1" customWidth="1"/>
    <col min="6" max="6" width="9.140625" style="2"/>
    <col min="7" max="7" width="10.42578125" style="2" bestFit="1" customWidth="1"/>
    <col min="8" max="9" width="9" style="2" bestFit="1" customWidth="1"/>
    <col min="10" max="10" width="9.140625" style="2"/>
    <col min="11" max="11" width="9" style="2" bestFit="1" customWidth="1"/>
    <col min="12" max="15" width="9.7109375" style="44" bestFit="1" customWidth="1"/>
    <col min="16" max="16" width="9.140625" style="44"/>
    <col min="17" max="17" width="10.42578125" style="44" bestFit="1" customWidth="1"/>
    <col min="18" max="18" width="10.140625" style="44" customWidth="1"/>
    <col min="19" max="21" width="9.42578125" style="44" bestFit="1" customWidth="1"/>
    <col min="22" max="22" width="9" style="44" bestFit="1" customWidth="1"/>
    <col min="23" max="28" width="12.28515625" style="44" bestFit="1" customWidth="1"/>
    <col min="29" max="29" width="12" style="44" bestFit="1" customWidth="1"/>
    <col min="30" max="32" width="12.28515625" style="44" bestFit="1" customWidth="1"/>
    <col min="33" max="33" width="11.140625" style="44" bestFit="1" customWidth="1"/>
    <col min="34" max="38" width="9.7109375" style="44" bestFit="1" customWidth="1"/>
    <col min="39" max="39" width="9" style="44" bestFit="1" customWidth="1"/>
    <col min="40" max="40" width="10.42578125" style="44" bestFit="1" customWidth="1"/>
    <col min="41" max="41" width="9" style="44" bestFit="1" customWidth="1"/>
    <col min="42" max="43" width="9.140625" style="44"/>
    <col min="44" max="47" width="9" style="44" bestFit="1" customWidth="1"/>
    <col min="48" max="51" width="9.7109375" style="44" bestFit="1" customWidth="1"/>
    <col min="52" max="52" width="9.140625" style="44"/>
    <col min="53" max="53" width="10.42578125" style="44" bestFit="1" customWidth="1"/>
    <col min="54" max="60" width="9" style="44" bestFit="1" customWidth="1"/>
    <col min="61" max="61" width="9.140625" style="44"/>
    <col min="62" max="62" width="9" style="44" bestFit="1" customWidth="1"/>
    <col min="63" max="63" width="9.140625" style="44"/>
    <col min="64" max="66" width="9.7109375" style="44" bestFit="1" customWidth="1"/>
    <col min="67" max="69" width="9.140625" style="44"/>
    <col min="70" max="70" width="10.42578125" style="44" bestFit="1" customWidth="1"/>
    <col min="71" max="80" width="9" style="44" bestFit="1" customWidth="1"/>
    <col min="81" max="81" width="9.140625" style="44"/>
    <col min="82" max="82" width="8.7109375" style="44" bestFit="1" customWidth="1"/>
    <col min="83" max="84" width="9" style="44" bestFit="1" customWidth="1"/>
    <col min="85" max="87" width="9.140625" style="44"/>
    <col min="88" max="91" width="9" style="44" bestFit="1" customWidth="1"/>
    <col min="92" max="92" width="9.140625" style="44"/>
    <col min="93" max="99" width="9" style="44" bestFit="1" customWidth="1"/>
    <col min="100" max="100" width="12.140625" style="44" bestFit="1" customWidth="1"/>
    <col min="101" max="108" width="9.140625" style="44"/>
    <col min="109" max="110" width="9" style="44" bestFit="1" customWidth="1"/>
    <col min="111" max="111" width="10.42578125" style="44" bestFit="1" customWidth="1"/>
    <col min="112" max="117" width="9" style="44" bestFit="1" customWidth="1"/>
    <col min="118" max="121" width="9.140625" style="44"/>
    <col min="122" max="128" width="9" style="44" bestFit="1" customWidth="1"/>
    <col min="129" max="133" width="9.7109375" style="44" bestFit="1" customWidth="1"/>
    <col min="134" max="134" width="10.42578125" style="44" bestFit="1" customWidth="1"/>
    <col min="135" max="140" width="9" style="44" bestFit="1" customWidth="1"/>
    <col min="141" max="143" width="9.140625" style="44"/>
    <col min="144" max="145" width="9.42578125" style="44" bestFit="1" customWidth="1"/>
    <col min="146" max="146" width="9.140625" style="44"/>
    <col min="147" max="147" width="9.42578125" style="44" bestFit="1" customWidth="1"/>
    <col min="148" max="150" width="10.5703125" style="44" bestFit="1" customWidth="1"/>
    <col min="151" max="151" width="10.42578125" style="44" bestFit="1" customWidth="1"/>
    <col min="152" max="155" width="11.5703125" style="44" bestFit="1" customWidth="1"/>
    <col min="156" max="156" width="9.140625" style="44"/>
    <col min="157" max="16384" width="9.140625" style="2"/>
  </cols>
  <sheetData>
    <row r="1" spans="1:156" s="5" customFormat="1" ht="157.5" customHeight="1" x14ac:dyDescent="0.25">
      <c r="A1" s="10" t="s">
        <v>243</v>
      </c>
      <c r="B1" s="10" t="s">
        <v>192</v>
      </c>
      <c r="C1" s="11" t="s">
        <v>73</v>
      </c>
      <c r="D1" s="11" t="s">
        <v>77</v>
      </c>
      <c r="E1" s="11" t="s">
        <v>74</v>
      </c>
      <c r="F1" s="11" t="s">
        <v>75</v>
      </c>
      <c r="G1" s="11" t="s">
        <v>76</v>
      </c>
      <c r="H1" s="11" t="s">
        <v>78</v>
      </c>
      <c r="I1" s="11" t="s">
        <v>79</v>
      </c>
      <c r="J1" s="11" t="s">
        <v>80</v>
      </c>
      <c r="K1" s="45" t="s">
        <v>81</v>
      </c>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2"/>
    </row>
    <row r="2" spans="1:156" x14ac:dyDescent="0.25">
      <c r="A2" s="20" t="s">
        <v>16</v>
      </c>
      <c r="B2" s="10">
        <v>161619.0456709229</v>
      </c>
      <c r="C2" s="21">
        <v>60774.505113157262</v>
      </c>
      <c r="D2" s="21">
        <v>64644.968918116094</v>
      </c>
      <c r="E2" s="21">
        <v>25906.996132315267</v>
      </c>
      <c r="F2" s="21">
        <v>10235.186712757757</v>
      </c>
      <c r="G2" s="21">
        <v>161561.65687634639</v>
      </c>
      <c r="H2" s="21">
        <v>37.61691126977729</v>
      </c>
      <c r="I2" s="21">
        <v>40.012568679951755</v>
      </c>
      <c r="J2" s="21">
        <v>16.035361751794593</v>
      </c>
      <c r="K2" s="46">
        <v>6.3351582984763581</v>
      </c>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row>
    <row r="3" spans="1:156" x14ac:dyDescent="0.25">
      <c r="A3" s="20" t="s">
        <v>17</v>
      </c>
      <c r="B3" s="10">
        <v>29318.789376353488</v>
      </c>
      <c r="C3" s="21">
        <v>7051.6789945127248</v>
      </c>
      <c r="D3" s="21">
        <v>15028.501719588352</v>
      </c>
      <c r="E3" s="21">
        <v>6235.0741854643902</v>
      </c>
      <c r="F3" s="21">
        <v>988.36231886962003</v>
      </c>
      <c r="G3" s="21">
        <v>29303.617218435083</v>
      </c>
      <c r="H3" s="21">
        <v>24.064192969584898</v>
      </c>
      <c r="I3" s="21">
        <v>51.28548331614784</v>
      </c>
      <c r="J3" s="21">
        <v>21.277489870915549</v>
      </c>
      <c r="K3" s="46">
        <v>3.3728338433517182</v>
      </c>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row>
    <row r="4" spans="1:156" x14ac:dyDescent="0.25">
      <c r="A4" s="20" t="s">
        <v>18</v>
      </c>
      <c r="B4" s="10">
        <v>8419.9175980540094</v>
      </c>
      <c r="C4" s="21">
        <v>844.90505300659231</v>
      </c>
      <c r="D4" s="21">
        <v>3214.208603653447</v>
      </c>
      <c r="E4" s="21">
        <v>2436.1764811252256</v>
      </c>
      <c r="F4" s="21">
        <v>1919.7537198844113</v>
      </c>
      <c r="G4" s="21">
        <v>8415.0438576696761</v>
      </c>
      <c r="H4" s="21">
        <v>10.04041175895388</v>
      </c>
      <c r="I4" s="21">
        <v>38.19598160173507</v>
      </c>
      <c r="J4" s="21">
        <v>28.950252931894525</v>
      </c>
      <c r="K4" s="46">
        <v>22.813353707416521</v>
      </c>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c r="CA4" s="43"/>
      <c r="CB4" s="43"/>
      <c r="CC4" s="43"/>
      <c r="CD4" s="43"/>
      <c r="CE4" s="43"/>
      <c r="CF4" s="43"/>
      <c r="CG4" s="43"/>
      <c r="CH4" s="43"/>
      <c r="CI4" s="43"/>
      <c r="CJ4" s="43"/>
      <c r="CK4" s="43"/>
      <c r="CL4" s="43"/>
      <c r="CM4" s="43"/>
      <c r="CN4" s="43"/>
      <c r="CO4" s="43"/>
      <c r="CP4" s="43"/>
      <c r="CQ4" s="43"/>
      <c r="CR4" s="43"/>
      <c r="CS4" s="43"/>
      <c r="CT4" s="43"/>
      <c r="CU4" s="43"/>
      <c r="CV4" s="43"/>
      <c r="CW4" s="43"/>
      <c r="CX4" s="43"/>
      <c r="CY4" s="43"/>
      <c r="CZ4" s="43"/>
      <c r="DA4" s="43"/>
      <c r="DB4" s="43"/>
      <c r="DC4" s="43"/>
      <c r="DD4" s="43"/>
      <c r="DE4" s="43"/>
      <c r="DF4" s="43"/>
      <c r="DG4" s="43"/>
      <c r="DH4" s="43"/>
      <c r="DI4" s="43"/>
      <c r="DJ4" s="43"/>
      <c r="DK4" s="43"/>
      <c r="DL4" s="43"/>
      <c r="DM4" s="43"/>
      <c r="DN4" s="43"/>
      <c r="DO4" s="43"/>
      <c r="DP4" s="43"/>
      <c r="DQ4" s="43"/>
      <c r="DR4" s="43"/>
      <c r="DS4" s="43"/>
      <c r="DT4" s="43"/>
      <c r="DU4" s="43"/>
      <c r="DV4" s="43"/>
      <c r="DW4" s="43"/>
      <c r="DX4" s="43"/>
      <c r="DY4" s="43"/>
      <c r="DZ4" s="43"/>
      <c r="EA4" s="43"/>
      <c r="EB4" s="43"/>
      <c r="EC4" s="43"/>
      <c r="ED4" s="43"/>
      <c r="EE4" s="43"/>
      <c r="EF4" s="43"/>
      <c r="EG4" s="43"/>
      <c r="EH4" s="43"/>
      <c r="EI4" s="43"/>
      <c r="EJ4" s="43"/>
      <c r="EK4" s="43"/>
      <c r="EL4" s="43"/>
      <c r="EM4" s="43"/>
      <c r="EN4" s="43"/>
      <c r="EO4" s="43"/>
      <c r="EP4" s="43"/>
      <c r="EQ4" s="43"/>
      <c r="ER4" s="43"/>
      <c r="ES4" s="43"/>
      <c r="ET4" s="43"/>
      <c r="EU4" s="43"/>
      <c r="EV4" s="43"/>
      <c r="EW4" s="43"/>
      <c r="EX4" s="43"/>
      <c r="EY4" s="43"/>
    </row>
    <row r="5" spans="1:156" x14ac:dyDescent="0.25">
      <c r="A5" s="20" t="s">
        <v>1</v>
      </c>
      <c r="B5" s="10">
        <v>2638.3035625064222</v>
      </c>
      <c r="C5" s="21">
        <v>146.6261115141298</v>
      </c>
      <c r="D5" s="21">
        <v>1260.3028539060138</v>
      </c>
      <c r="E5" s="21">
        <v>1110.5361933228644</v>
      </c>
      <c r="F5" s="21"/>
      <c r="G5" s="21">
        <v>2517.465158743008</v>
      </c>
      <c r="H5" s="21">
        <v>5.824355145687159</v>
      </c>
      <c r="I5" s="21">
        <v>50.062375224104152</v>
      </c>
      <c r="J5" s="21">
        <v>44.113269630208691</v>
      </c>
      <c r="K5" s="46">
        <v>0</v>
      </c>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c r="EQ5" s="43"/>
      <c r="ER5" s="43"/>
      <c r="ES5" s="43"/>
      <c r="ET5" s="43"/>
      <c r="EU5" s="43"/>
      <c r="EV5" s="43"/>
      <c r="EW5" s="43"/>
      <c r="EX5" s="43"/>
      <c r="EY5" s="43"/>
    </row>
    <row r="6" spans="1:156" x14ac:dyDescent="0.25">
      <c r="A6" s="20" t="s">
        <v>22</v>
      </c>
      <c r="B6" s="10">
        <v>201996.05620783684</v>
      </c>
      <c r="C6" s="21">
        <v>68817.715272190704</v>
      </c>
      <c r="D6" s="21">
        <v>84147.982095263898</v>
      </c>
      <c r="E6" s="21">
        <v>35688.782992227752</v>
      </c>
      <c r="F6" s="21">
        <v>13143.302751511788</v>
      </c>
      <c r="G6" s="21">
        <v>201797.78311119415</v>
      </c>
      <c r="H6" s="21">
        <v>34.102314808022903</v>
      </c>
      <c r="I6" s="21">
        <v>41.699160812335023</v>
      </c>
      <c r="J6" s="21">
        <v>17.68541876030551</v>
      </c>
      <c r="K6" s="46">
        <v>6.5131056193365593</v>
      </c>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row>
    <row r="7" spans="1:156" x14ac:dyDescent="0.25">
      <c r="A7" s="20" t="s">
        <v>14</v>
      </c>
      <c r="B7" s="10">
        <v>4080.5082328076646</v>
      </c>
      <c r="C7" s="21">
        <v>273.23791186593166</v>
      </c>
      <c r="D7" s="21">
        <v>1174.3162054358613</v>
      </c>
      <c r="E7" s="21">
        <v>1813.3667046257765</v>
      </c>
      <c r="F7" s="21">
        <v>818.47008401463017</v>
      </c>
      <c r="G7" s="21">
        <v>4079.3909059421999</v>
      </c>
      <c r="H7" s="21">
        <v>6.6980075743151426</v>
      </c>
      <c r="I7" s="21">
        <v>28.786557417807312</v>
      </c>
      <c r="J7" s="21">
        <v>44.451898492599859</v>
      </c>
      <c r="K7" s="46">
        <v>20.063536515277676</v>
      </c>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c r="EQ7" s="43"/>
      <c r="ER7" s="43"/>
      <c r="ES7" s="43"/>
      <c r="ET7" s="43"/>
      <c r="EU7" s="43"/>
      <c r="EV7" s="43"/>
      <c r="EW7" s="43"/>
      <c r="EX7" s="43"/>
      <c r="EY7" s="43"/>
    </row>
    <row r="8" spans="1:156" x14ac:dyDescent="0.25">
      <c r="A8" s="20" t="s">
        <v>9</v>
      </c>
      <c r="B8" s="10">
        <v>34.845934146622106</v>
      </c>
      <c r="C8" s="21"/>
      <c r="D8" s="21"/>
      <c r="E8" s="21">
        <v>8.4978018972188085</v>
      </c>
      <c r="F8" s="21">
        <v>26.288977390932988</v>
      </c>
      <c r="G8" s="21">
        <v>34.786779288151799</v>
      </c>
      <c r="H8" s="21">
        <v>0</v>
      </c>
      <c r="I8" s="21">
        <v>0</v>
      </c>
      <c r="J8" s="21">
        <v>24.428251396395058</v>
      </c>
      <c r="K8" s="46">
        <v>75.571748603604931</v>
      </c>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c r="EJ8" s="43"/>
      <c r="EK8" s="43"/>
      <c r="EL8" s="43"/>
      <c r="EM8" s="43"/>
      <c r="EN8" s="43"/>
      <c r="EO8" s="43"/>
      <c r="EP8" s="43"/>
      <c r="EQ8" s="43"/>
      <c r="ER8" s="43"/>
      <c r="ES8" s="43"/>
      <c r="ET8" s="43"/>
      <c r="EU8" s="43"/>
      <c r="EV8" s="43"/>
      <c r="EW8" s="43"/>
      <c r="EX8" s="43"/>
      <c r="EY8" s="43"/>
    </row>
    <row r="9" spans="1:156" x14ac:dyDescent="0.25">
      <c r="A9" s="20" t="s">
        <v>8</v>
      </c>
      <c r="B9" s="10">
        <v>1833.1187218139719</v>
      </c>
      <c r="C9" s="21">
        <v>78.638400778569007</v>
      </c>
      <c r="D9" s="21">
        <v>650.905550053654</v>
      </c>
      <c r="E9" s="21">
        <v>829.79905258154383</v>
      </c>
      <c r="F9" s="21">
        <v>273.29936377648625</v>
      </c>
      <c r="G9" s="21">
        <v>1832.642367190253</v>
      </c>
      <c r="H9" s="21">
        <v>4.2909845470360271</v>
      </c>
      <c r="I9" s="21">
        <v>35.517325240690631</v>
      </c>
      <c r="J9" s="21">
        <v>45.278831671547813</v>
      </c>
      <c r="K9" s="46">
        <v>14.912858540725535</v>
      </c>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c r="EJ9" s="43"/>
      <c r="EK9" s="43"/>
      <c r="EL9" s="43"/>
      <c r="EM9" s="43"/>
      <c r="EN9" s="43"/>
      <c r="EO9" s="43"/>
      <c r="EP9" s="43"/>
      <c r="EQ9" s="43"/>
      <c r="ER9" s="43"/>
      <c r="ES9" s="43"/>
      <c r="ET9" s="43"/>
      <c r="EU9" s="43"/>
      <c r="EV9" s="43"/>
      <c r="EW9" s="43"/>
      <c r="EX9" s="43"/>
      <c r="EY9" s="43"/>
    </row>
    <row r="10" spans="1:156" x14ac:dyDescent="0.25">
      <c r="A10" s="20" t="s">
        <v>12</v>
      </c>
      <c r="B10" s="10">
        <v>5738.7107890607895</v>
      </c>
      <c r="C10" s="21">
        <v>676.35500166770885</v>
      </c>
      <c r="D10" s="21">
        <v>1541.3950043530053</v>
      </c>
      <c r="E10" s="21">
        <v>1859.5730606870281</v>
      </c>
      <c r="F10" s="21">
        <v>1659.9940072721051</v>
      </c>
      <c r="G10" s="21">
        <v>5737.3170739798479</v>
      </c>
      <c r="H10" s="21">
        <v>11.78869832269069</v>
      </c>
      <c r="I10" s="21">
        <v>26.866128967206865</v>
      </c>
      <c r="J10" s="21">
        <v>32.411892818694852</v>
      </c>
      <c r="K10" s="46">
        <v>28.933279891407583</v>
      </c>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c r="DB10" s="43"/>
      <c r="DC10" s="43"/>
      <c r="DD10" s="43"/>
      <c r="DE10" s="43"/>
      <c r="DF10" s="43"/>
      <c r="DG10" s="43"/>
      <c r="DH10" s="43"/>
      <c r="DI10" s="43"/>
      <c r="DJ10" s="43"/>
      <c r="DK10" s="43"/>
      <c r="DL10" s="43"/>
      <c r="DM10" s="43"/>
      <c r="DN10" s="43"/>
      <c r="DO10" s="43"/>
      <c r="DP10" s="43"/>
      <c r="DQ10" s="43"/>
      <c r="DR10" s="43"/>
      <c r="DS10" s="43"/>
      <c r="DT10" s="43"/>
      <c r="DU10" s="43"/>
      <c r="DV10" s="43"/>
      <c r="DW10" s="43"/>
      <c r="DX10" s="43"/>
      <c r="DY10" s="43"/>
      <c r="DZ10" s="43"/>
      <c r="EA10" s="43"/>
      <c r="EB10" s="43"/>
      <c r="EC10" s="43"/>
      <c r="ED10" s="43"/>
      <c r="EE10" s="43"/>
      <c r="EF10" s="43"/>
      <c r="EG10" s="43"/>
      <c r="EH10" s="43"/>
      <c r="EI10" s="43"/>
      <c r="EJ10" s="43"/>
      <c r="EK10" s="43"/>
      <c r="EL10" s="43"/>
      <c r="EM10" s="43"/>
      <c r="EN10" s="43"/>
      <c r="EO10" s="43"/>
      <c r="EP10" s="43"/>
      <c r="EQ10" s="43"/>
      <c r="ER10" s="43"/>
      <c r="ES10" s="43"/>
      <c r="ET10" s="43"/>
      <c r="EU10" s="43"/>
      <c r="EV10" s="43"/>
      <c r="EW10" s="43"/>
      <c r="EX10" s="43"/>
      <c r="EY10" s="43"/>
    </row>
    <row r="11" spans="1:156" x14ac:dyDescent="0.25">
      <c r="A11" s="20" t="s">
        <v>5</v>
      </c>
      <c r="B11" s="10">
        <v>9413.1317764133619</v>
      </c>
      <c r="C11" s="21">
        <v>1131.0265858296009</v>
      </c>
      <c r="D11" s="21">
        <v>3981.6048437677041</v>
      </c>
      <c r="E11" s="21">
        <v>2803.5885379118868</v>
      </c>
      <c r="F11" s="21">
        <v>1495.4083282272618</v>
      </c>
      <c r="G11" s="21">
        <v>9411.6282957364547</v>
      </c>
      <c r="H11" s="21">
        <v>12.01733164857313</v>
      </c>
      <c r="I11" s="21">
        <v>42.305164618235125</v>
      </c>
      <c r="J11" s="21">
        <v>29.788559958131106</v>
      </c>
      <c r="K11" s="46">
        <v>15.888943775060623</v>
      </c>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c r="DB11" s="43"/>
      <c r="DC11" s="43"/>
      <c r="DD11" s="43"/>
      <c r="DE11" s="43"/>
      <c r="DF11" s="43"/>
      <c r="DG11" s="43"/>
      <c r="DH11" s="43"/>
      <c r="DI11" s="43"/>
      <c r="DJ11" s="43"/>
      <c r="DK11" s="43"/>
      <c r="DL11" s="43"/>
      <c r="DM11" s="43"/>
      <c r="DN11" s="43"/>
      <c r="DO11" s="43"/>
      <c r="DP11" s="43"/>
      <c r="DQ11" s="43"/>
      <c r="DR11" s="43"/>
      <c r="DS11" s="43"/>
      <c r="DT11" s="43"/>
      <c r="DU11" s="43"/>
      <c r="DV11" s="43"/>
      <c r="DW11" s="43"/>
      <c r="DX11" s="43"/>
      <c r="DY11" s="43"/>
      <c r="DZ11" s="43"/>
      <c r="EA11" s="43"/>
      <c r="EB11" s="43"/>
      <c r="EC11" s="43"/>
      <c r="ED11" s="43"/>
      <c r="EE11" s="43"/>
      <c r="EF11" s="43"/>
      <c r="EG11" s="43"/>
      <c r="EH11" s="43"/>
      <c r="EI11" s="43"/>
      <c r="EJ11" s="43"/>
      <c r="EK11" s="43"/>
      <c r="EL11" s="43"/>
      <c r="EM11" s="43"/>
      <c r="EN11" s="43"/>
      <c r="EO11" s="43"/>
      <c r="EP11" s="43"/>
      <c r="EQ11" s="43"/>
      <c r="ER11" s="43"/>
      <c r="ES11" s="43"/>
      <c r="ET11" s="43"/>
      <c r="EU11" s="43"/>
      <c r="EV11" s="43"/>
      <c r="EW11" s="43"/>
      <c r="EX11" s="43"/>
      <c r="EY11" s="43"/>
    </row>
    <row r="12" spans="1:156" x14ac:dyDescent="0.25">
      <c r="A12" s="20" t="s">
        <v>10</v>
      </c>
      <c r="B12" s="10">
        <v>22387.974312335398</v>
      </c>
      <c r="C12" s="21">
        <v>12934.836903039077</v>
      </c>
      <c r="D12" s="21">
        <v>7516.7661351402103</v>
      </c>
      <c r="E12" s="21">
        <v>1740.0934709191793</v>
      </c>
      <c r="F12" s="21">
        <v>191.02435488426678</v>
      </c>
      <c r="G12" s="21">
        <v>22382.720863982733</v>
      </c>
      <c r="H12" s="21">
        <v>57.789385757176795</v>
      </c>
      <c r="I12" s="21">
        <v>33.582897185819135</v>
      </c>
      <c r="J12" s="21">
        <v>7.7742714189822175</v>
      </c>
      <c r="K12" s="46">
        <v>0.85344563802184825</v>
      </c>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c r="DN12" s="43"/>
      <c r="DO12" s="43"/>
      <c r="DP12" s="43"/>
      <c r="DQ12" s="43"/>
      <c r="DR12" s="43"/>
      <c r="DS12" s="43"/>
      <c r="DT12" s="43"/>
      <c r="DU12" s="43"/>
      <c r="DV12" s="43"/>
      <c r="DW12" s="43"/>
      <c r="DX12" s="43"/>
      <c r="DY12" s="43"/>
      <c r="DZ12" s="43"/>
      <c r="EA12" s="43"/>
      <c r="EB12" s="43"/>
      <c r="EC12" s="43"/>
      <c r="ED12" s="43"/>
      <c r="EE12" s="43"/>
      <c r="EF12" s="43"/>
      <c r="EG12" s="43"/>
      <c r="EH12" s="43"/>
      <c r="EI12" s="43"/>
      <c r="EJ12" s="43"/>
      <c r="EK12" s="43"/>
      <c r="EL12" s="43"/>
      <c r="EM12" s="43"/>
      <c r="EN12" s="43"/>
      <c r="EO12" s="43"/>
      <c r="EP12" s="43"/>
      <c r="EQ12" s="43"/>
      <c r="ER12" s="43"/>
      <c r="ES12" s="43"/>
      <c r="ET12" s="43"/>
      <c r="EU12" s="43"/>
      <c r="EV12" s="43"/>
      <c r="EW12" s="43"/>
      <c r="EX12" s="43"/>
      <c r="EY12" s="43"/>
    </row>
    <row r="13" spans="1:156" x14ac:dyDescent="0.25">
      <c r="A13" s="20" t="s">
        <v>11</v>
      </c>
      <c r="B13" s="10">
        <v>6948.86091481733</v>
      </c>
      <c r="C13" s="21">
        <v>2652.8071241140447</v>
      </c>
      <c r="D13" s="21">
        <v>2780.6061085419437</v>
      </c>
      <c r="E13" s="21">
        <v>1209.5116138951207</v>
      </c>
      <c r="F13" s="21">
        <v>304.36472754199991</v>
      </c>
      <c r="G13" s="21">
        <v>6947.289574093109</v>
      </c>
      <c r="H13" s="21">
        <v>38.184778334367024</v>
      </c>
      <c r="I13" s="21">
        <v>40.024330048239293</v>
      </c>
      <c r="J13" s="21">
        <v>17.409834454079292</v>
      </c>
      <c r="K13" s="46">
        <v>4.3810571633143898</v>
      </c>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c r="DB13" s="43"/>
      <c r="DC13" s="43"/>
      <c r="DD13" s="43"/>
      <c r="DE13" s="43"/>
      <c r="DF13" s="43"/>
      <c r="DG13" s="43"/>
      <c r="DH13" s="43"/>
      <c r="DI13" s="43"/>
      <c r="DJ13" s="43"/>
      <c r="DK13" s="43"/>
      <c r="DL13" s="43"/>
      <c r="DM13" s="43"/>
      <c r="DN13" s="43"/>
      <c r="DO13" s="43"/>
      <c r="DP13" s="43"/>
      <c r="DQ13" s="43"/>
      <c r="DR13" s="43"/>
      <c r="DS13" s="43"/>
      <c r="DT13" s="43"/>
      <c r="DU13" s="43"/>
      <c r="DV13" s="43"/>
      <c r="DW13" s="43"/>
      <c r="DX13" s="43"/>
      <c r="DY13" s="43"/>
      <c r="DZ13" s="43"/>
      <c r="EA13" s="43"/>
      <c r="EB13" s="43"/>
      <c r="EC13" s="43"/>
      <c r="ED13" s="43"/>
      <c r="EE13" s="43"/>
      <c r="EF13" s="43"/>
      <c r="EG13" s="43"/>
      <c r="EH13" s="43"/>
      <c r="EI13" s="43"/>
      <c r="EJ13" s="43"/>
      <c r="EK13" s="43"/>
      <c r="EL13" s="43"/>
      <c r="EM13" s="43"/>
      <c r="EN13" s="43"/>
      <c r="EO13" s="43"/>
      <c r="EP13" s="43"/>
      <c r="EQ13" s="43"/>
      <c r="ER13" s="43"/>
      <c r="ES13" s="43"/>
      <c r="ET13" s="43"/>
      <c r="EU13" s="43"/>
      <c r="EV13" s="43"/>
      <c r="EW13" s="43"/>
      <c r="EX13" s="43"/>
      <c r="EY13" s="43"/>
    </row>
    <row r="14" spans="1:156" x14ac:dyDescent="0.25">
      <c r="A14" s="20" t="s">
        <v>7</v>
      </c>
      <c r="B14" s="10">
        <v>6121.9581061087838</v>
      </c>
      <c r="C14" s="21">
        <v>492.74239354455744</v>
      </c>
      <c r="D14" s="21">
        <v>1468.4821195688899</v>
      </c>
      <c r="E14" s="21">
        <v>2393.3450807779504</v>
      </c>
      <c r="F14" s="21">
        <v>1765.3470270882665</v>
      </c>
      <c r="G14" s="21">
        <v>6119.916620979664</v>
      </c>
      <c r="H14" s="21">
        <v>8.0514559929687444</v>
      </c>
      <c r="I14" s="21">
        <v>23.995132785547955</v>
      </c>
      <c r="J14" s="21">
        <v>39.107478565530336</v>
      </c>
      <c r="K14" s="46">
        <v>28.845932655952971</v>
      </c>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c r="DU14" s="43"/>
      <c r="DV14" s="43"/>
      <c r="DW14" s="43"/>
      <c r="DX14" s="43"/>
      <c r="DY14" s="43"/>
      <c r="DZ14" s="43"/>
      <c r="EA14" s="43"/>
      <c r="EB14" s="43"/>
      <c r="EC14" s="43"/>
      <c r="ED14" s="43"/>
      <c r="EE14" s="43"/>
      <c r="EF14" s="43"/>
      <c r="EG14" s="43"/>
      <c r="EH14" s="43"/>
      <c r="EI14" s="43"/>
      <c r="EJ14" s="43"/>
      <c r="EK14" s="43"/>
      <c r="EL14" s="43"/>
      <c r="EM14" s="43"/>
      <c r="EN14" s="43"/>
      <c r="EO14" s="43"/>
      <c r="EP14" s="43"/>
      <c r="EQ14" s="43"/>
      <c r="ER14" s="43"/>
      <c r="ES14" s="43"/>
      <c r="ET14" s="43"/>
      <c r="EU14" s="43"/>
      <c r="EV14" s="43"/>
      <c r="EW14" s="43"/>
      <c r="EX14" s="43"/>
      <c r="EY14" s="43"/>
    </row>
    <row r="15" spans="1:156" x14ac:dyDescent="0.25">
      <c r="A15" s="20" t="s">
        <v>6</v>
      </c>
      <c r="B15" s="10">
        <v>40011.049062543032</v>
      </c>
      <c r="C15" s="21">
        <v>14729.123914471089</v>
      </c>
      <c r="D15" s="21">
        <v>18375.19567371517</v>
      </c>
      <c r="E15" s="21">
        <v>5396.8313768338039</v>
      </c>
      <c r="F15" s="21">
        <v>1345.2474928497077</v>
      </c>
      <c r="G15" s="21">
        <v>39846.398457869778</v>
      </c>
      <c r="H15" s="21">
        <v>36.964755873844965</v>
      </c>
      <c r="I15" s="21">
        <v>46.115072841886963</v>
      </c>
      <c r="J15" s="21">
        <v>13.544088263183832</v>
      </c>
      <c r="K15" s="46">
        <v>3.3760830210842236</v>
      </c>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c r="DN15" s="43"/>
      <c r="DO15" s="43"/>
      <c r="DP15" s="43"/>
      <c r="DQ15" s="43"/>
      <c r="DR15" s="43"/>
      <c r="DS15" s="43"/>
      <c r="DT15" s="43"/>
      <c r="DU15" s="43"/>
      <c r="DV15" s="43"/>
      <c r="DW15" s="43"/>
      <c r="DX15" s="43"/>
      <c r="DY15" s="43"/>
      <c r="DZ15" s="43"/>
      <c r="EA15" s="43"/>
      <c r="EB15" s="43"/>
      <c r="EC15" s="43"/>
      <c r="ED15" s="43"/>
      <c r="EE15" s="43"/>
      <c r="EF15" s="43"/>
      <c r="EG15" s="43"/>
      <c r="EH15" s="43"/>
      <c r="EI15" s="43"/>
      <c r="EJ15" s="43"/>
      <c r="EK15" s="43"/>
      <c r="EL15" s="43"/>
      <c r="EM15" s="43"/>
      <c r="EN15" s="43"/>
      <c r="EO15" s="43"/>
      <c r="EP15" s="43"/>
      <c r="EQ15" s="43"/>
      <c r="ER15" s="43"/>
      <c r="ES15" s="43"/>
      <c r="ET15" s="43"/>
      <c r="EU15" s="43"/>
      <c r="EV15" s="43"/>
      <c r="EW15" s="43"/>
      <c r="EX15" s="43"/>
      <c r="EY15" s="43"/>
    </row>
    <row r="16" spans="1:156" x14ac:dyDescent="0.25">
      <c r="A16" s="20" t="s">
        <v>3</v>
      </c>
      <c r="B16" s="10">
        <v>40619.070897214879</v>
      </c>
      <c r="C16" s="21">
        <v>11463.422535298989</v>
      </c>
      <c r="D16" s="21">
        <v>17700.928090763417</v>
      </c>
      <c r="E16" s="21">
        <v>8829.5937517979437</v>
      </c>
      <c r="F16" s="21">
        <v>2617.7834125513327</v>
      </c>
      <c r="G16" s="21">
        <v>40611.727790411678</v>
      </c>
      <c r="H16" s="21">
        <v>28.226877207636246</v>
      </c>
      <c r="I16" s="21">
        <v>43.585754790128775</v>
      </c>
      <c r="J16" s="21">
        <v>21.741487575622397</v>
      </c>
      <c r="K16" s="46">
        <v>6.4458804266125922</v>
      </c>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43"/>
      <c r="DY16" s="43"/>
      <c r="DZ16" s="43"/>
      <c r="EA16" s="43"/>
      <c r="EB16" s="43"/>
      <c r="EC16" s="43"/>
      <c r="ED16" s="43"/>
      <c r="EE16" s="43"/>
      <c r="EF16" s="43"/>
      <c r="EG16" s="43"/>
      <c r="EH16" s="43"/>
      <c r="EI16" s="43"/>
      <c r="EJ16" s="43"/>
      <c r="EK16" s="43"/>
      <c r="EL16" s="43"/>
      <c r="EM16" s="43"/>
      <c r="EN16" s="43"/>
      <c r="EO16" s="43"/>
      <c r="EP16" s="43"/>
      <c r="EQ16" s="43"/>
      <c r="ER16" s="43"/>
      <c r="ES16" s="43"/>
      <c r="ET16" s="43"/>
      <c r="EU16" s="43"/>
      <c r="EV16" s="43"/>
      <c r="EW16" s="43"/>
      <c r="EX16" s="43"/>
      <c r="EY16" s="43"/>
    </row>
    <row r="17" spans="1:155" x14ac:dyDescent="0.25">
      <c r="A17" s="20" t="s">
        <v>15</v>
      </c>
      <c r="B17" s="10">
        <v>740.44011324138273</v>
      </c>
      <c r="C17" s="21">
        <v>25.397099679473435</v>
      </c>
      <c r="D17" s="21">
        <v>173.55633883476261</v>
      </c>
      <c r="E17" s="21">
        <v>293.95614968159509</v>
      </c>
      <c r="F17" s="21">
        <v>247.40584057500041</v>
      </c>
      <c r="G17" s="21">
        <v>740.31542877083155</v>
      </c>
      <c r="H17" s="21">
        <v>3.4305781957889248</v>
      </c>
      <c r="I17" s="21">
        <v>23.443566362371175</v>
      </c>
      <c r="J17" s="21">
        <v>39.706878751623414</v>
      </c>
      <c r="K17" s="46">
        <v>33.418976690216482</v>
      </c>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c r="EJ17" s="43"/>
      <c r="EK17" s="43"/>
      <c r="EL17" s="43"/>
      <c r="EM17" s="43"/>
      <c r="EN17" s="43"/>
      <c r="EO17" s="43"/>
      <c r="EP17" s="43"/>
      <c r="EQ17" s="43"/>
      <c r="ER17" s="43"/>
      <c r="ES17" s="43"/>
      <c r="ET17" s="43"/>
      <c r="EU17" s="43"/>
      <c r="EV17" s="43"/>
      <c r="EW17" s="43"/>
      <c r="EX17" s="43"/>
      <c r="EY17" s="43"/>
    </row>
    <row r="18" spans="1:155" x14ac:dyDescent="0.25">
      <c r="A18" s="20" t="s">
        <v>4</v>
      </c>
      <c r="B18" s="10">
        <v>35144.373423163845</v>
      </c>
      <c r="C18" s="21">
        <v>10381.965847242989</v>
      </c>
      <c r="D18" s="21">
        <v>17049.14225918513</v>
      </c>
      <c r="E18" s="21">
        <v>5635.5819258003594</v>
      </c>
      <c r="F18" s="21">
        <v>2072.2372746997912</v>
      </c>
      <c r="G18" s="21">
        <v>35138.927306928272</v>
      </c>
      <c r="H18" s="21">
        <v>29.545483151945838</v>
      </c>
      <c r="I18" s="21">
        <v>48.519245081859921</v>
      </c>
      <c r="J18" s="21">
        <v>16.038002175123893</v>
      </c>
      <c r="K18" s="46">
        <v>5.8972695910703354</v>
      </c>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c r="EJ18" s="43"/>
      <c r="EK18" s="43"/>
      <c r="EL18" s="43"/>
      <c r="EM18" s="43"/>
      <c r="EN18" s="43"/>
      <c r="EO18" s="43"/>
      <c r="EP18" s="43"/>
      <c r="EQ18" s="43"/>
      <c r="ER18" s="43"/>
      <c r="ES18" s="43"/>
      <c r="ET18" s="43"/>
      <c r="EU18" s="43"/>
      <c r="EV18" s="43"/>
      <c r="EW18" s="43"/>
      <c r="EX18" s="43"/>
      <c r="EY18" s="43"/>
    </row>
    <row r="19" spans="1:155" x14ac:dyDescent="0.25">
      <c r="A19" s="20" t="s">
        <v>13</v>
      </c>
      <c r="B19" s="10">
        <v>6552.3376641495406</v>
      </c>
      <c r="C19" s="21">
        <v>2235.3993812650556</v>
      </c>
      <c r="D19" s="21">
        <v>3514.3370047080207</v>
      </c>
      <c r="E19" s="21">
        <v>748.95521227424138</v>
      </c>
      <c r="F19" s="21">
        <v>52.931958048719601</v>
      </c>
      <c r="G19" s="21">
        <v>6551.6235562960373</v>
      </c>
      <c r="H19" s="21">
        <v>34.11977751861005</v>
      </c>
      <c r="I19" s="21">
        <v>53.640704086711175</v>
      </c>
      <c r="J19" s="21">
        <v>11.431597158150268</v>
      </c>
      <c r="K19" s="46">
        <v>0.80792123652850245</v>
      </c>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c r="DU19" s="43"/>
      <c r="DV19" s="43"/>
      <c r="DW19" s="43"/>
      <c r="DX19" s="43"/>
      <c r="DY19" s="43"/>
      <c r="DZ19" s="43"/>
      <c r="EA19" s="43"/>
      <c r="EB19" s="43"/>
      <c r="EC19" s="43"/>
      <c r="ED19" s="43"/>
      <c r="EE19" s="43"/>
      <c r="EF19" s="43"/>
      <c r="EG19" s="43"/>
      <c r="EH19" s="43"/>
      <c r="EI19" s="43"/>
      <c r="EJ19" s="43"/>
      <c r="EK19" s="43"/>
      <c r="EL19" s="43"/>
      <c r="EM19" s="43"/>
      <c r="EN19" s="43"/>
      <c r="EO19" s="43"/>
      <c r="EP19" s="43"/>
      <c r="EQ19" s="43"/>
      <c r="ER19" s="43"/>
      <c r="ES19" s="43"/>
      <c r="ET19" s="43"/>
      <c r="EU19" s="43"/>
      <c r="EV19" s="43"/>
      <c r="EW19" s="43"/>
      <c r="EX19" s="43"/>
      <c r="EY19" s="43"/>
    </row>
    <row r="20" spans="1:155" x14ac:dyDescent="0.25">
      <c r="A20" s="20" t="s">
        <v>2</v>
      </c>
      <c r="B20" s="10">
        <v>22369.676260020249</v>
      </c>
      <c r="C20" s="21">
        <v>11742.762173393674</v>
      </c>
      <c r="D20" s="21">
        <v>8220.7467611954689</v>
      </c>
      <c r="E20" s="21">
        <v>2126.0892525441782</v>
      </c>
      <c r="F20" s="21">
        <v>273.49990259127611</v>
      </c>
      <c r="G20" s="21">
        <v>22363.098089724597</v>
      </c>
      <c r="H20" s="21">
        <v>52.509550001881188</v>
      </c>
      <c r="I20" s="21">
        <v>36.760321527064001</v>
      </c>
      <c r="J20" s="21">
        <v>9.5071319904511551</v>
      </c>
      <c r="K20" s="46">
        <v>1.2229964806036597</v>
      </c>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c r="DU20" s="43"/>
      <c r="DV20" s="43"/>
      <c r="DW20" s="43"/>
      <c r="DX20" s="43"/>
      <c r="DY20" s="43"/>
      <c r="DZ20" s="43"/>
      <c r="EA20" s="43"/>
      <c r="EB20" s="43"/>
      <c r="EC20" s="43"/>
      <c r="ED20" s="43"/>
      <c r="EE20" s="43"/>
      <c r="EF20" s="43"/>
      <c r="EG20" s="43"/>
      <c r="EH20" s="43"/>
      <c r="EI20" s="43"/>
      <c r="EJ20" s="43"/>
      <c r="EK20" s="43"/>
      <c r="EL20" s="43"/>
      <c r="EM20" s="43"/>
      <c r="EN20" s="43"/>
      <c r="EO20" s="43"/>
      <c r="EP20" s="43"/>
      <c r="EQ20" s="43"/>
      <c r="ER20" s="43"/>
      <c r="ES20" s="43"/>
      <c r="ET20" s="43"/>
      <c r="EU20" s="43"/>
      <c r="EV20" s="43"/>
      <c r="EW20" s="43"/>
      <c r="EX20" s="43"/>
      <c r="EY20" s="43"/>
    </row>
    <row r="21" spans="1:155" x14ac:dyDescent="0.25">
      <c r="A21" s="20" t="s">
        <v>20</v>
      </c>
      <c r="B21" s="20">
        <v>86459.881088955139</v>
      </c>
      <c r="C21" s="21">
        <f>C7+C10+C12+C13+C15+C17+C19</f>
        <v>33527.157336102384</v>
      </c>
      <c r="D21" s="21">
        <f>D7+D10+D12+D13+D15+D17+D19</f>
        <v>35076.172470728976</v>
      </c>
      <c r="E21" s="21">
        <f>E7+E10+E12+E13+E15+E17+E19</f>
        <v>13062.287588916744</v>
      </c>
      <c r="F21" s="21">
        <f>F7+F10+F12+F13+F15+F17+F19</f>
        <v>4619.4384651864302</v>
      </c>
      <c r="G21" s="21">
        <f>G7+G10+G12+G13+G15+G17+G19</f>
        <v>86285.055860934546</v>
      </c>
      <c r="H21" s="21">
        <f xml:space="preserve"> C21 / $G21 * 100</f>
        <v>38.85627354769062</v>
      </c>
      <c r="I21" s="21">
        <f xml:space="preserve"> D21 / $G21 * 100</f>
        <v>40.651503462269496</v>
      </c>
      <c r="J21" s="21">
        <f xml:space="preserve"> E21 / $G21 * 100</f>
        <v>15.138528286948331</v>
      </c>
      <c r="K21" s="46">
        <f xml:space="preserve"> F21 / $G21 * 100</f>
        <v>5.3536947030915414</v>
      </c>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c r="EQ21" s="43"/>
      <c r="ER21" s="43"/>
      <c r="ES21" s="43"/>
      <c r="ET21" s="43"/>
      <c r="EU21" s="43"/>
      <c r="EV21" s="43"/>
      <c r="EW21" s="43"/>
      <c r="EX21" s="43"/>
      <c r="EY21" s="43"/>
    </row>
    <row r="22" spans="1:155" x14ac:dyDescent="0.25">
      <c r="A22" s="20" t="s">
        <v>19</v>
      </c>
      <c r="B22" s="20">
        <v>115536.1751188817</v>
      </c>
      <c r="C22" s="21">
        <f xml:space="preserve"> C8+C9+C11+C14+C16+C18+C20</f>
        <v>35290.557936088378</v>
      </c>
      <c r="D22" s="21">
        <f xml:space="preserve"> D8+D9+D11+D14+D16+D18+D20</f>
        <v>49071.809624534268</v>
      </c>
      <c r="E22" s="21">
        <f xml:space="preserve"> E8+E9+E11+E14+E16+E18+E20</f>
        <v>22626.495403311081</v>
      </c>
      <c r="F22" s="21">
        <f xml:space="preserve"> F8+F9+F11+F14+F16+F18+F20</f>
        <v>8523.8642863253481</v>
      </c>
      <c r="G22" s="21">
        <f xml:space="preserve"> G8+G9+G11+G14+G16+G18+G20</f>
        <v>115512.72725025908</v>
      </c>
      <c r="H22" s="21">
        <f xml:space="preserve"> C22 / $G22 * 100</f>
        <v>30.551229094982023</v>
      </c>
      <c r="I22" s="21">
        <f t="shared" ref="I22:K22" si="0" xml:space="preserve"> D22 / $G22 * 100</f>
        <v>42.481734084781728</v>
      </c>
      <c r="J22" s="21">
        <f t="shared" si="0"/>
        <v>19.587880869863483</v>
      </c>
      <c r="K22" s="46">
        <f t="shared" si="0"/>
        <v>7.3791559503727591</v>
      </c>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9844D-4F87-4A32-BB12-73E95DC69783}">
  <dimension ref="A1:EZ22"/>
  <sheetViews>
    <sheetView zoomScale="60" zoomScaleNormal="60" workbookViewId="0">
      <selection activeCell="P36" sqref="P36"/>
    </sheetView>
  </sheetViews>
  <sheetFormatPr defaultRowHeight="15" x14ac:dyDescent="0.25"/>
  <cols>
    <col min="1" max="1" width="24.42578125" style="2" bestFit="1" customWidth="1"/>
    <col min="2" max="2" width="15.42578125" style="2" bestFit="1" customWidth="1"/>
    <col min="3" max="6" width="9.7109375" style="2" bestFit="1" customWidth="1"/>
    <col min="7" max="7" width="9.140625" style="2"/>
    <col min="8" max="8" width="10.42578125" style="2" bestFit="1" customWidth="1"/>
    <col min="9" max="9" width="10.140625" style="2" customWidth="1"/>
    <col min="10" max="12" width="9.42578125" style="2" bestFit="1" customWidth="1"/>
    <col min="13" max="13" width="9" style="2" bestFit="1" customWidth="1"/>
    <col min="14" max="19" width="12.28515625" style="2" bestFit="1" customWidth="1"/>
    <col min="20" max="20" width="12" style="2" bestFit="1" customWidth="1"/>
    <col min="21" max="23" width="12.28515625" style="2" bestFit="1" customWidth="1"/>
    <col min="24" max="24" width="11.140625" style="2" bestFit="1" customWidth="1"/>
    <col min="25" max="29" width="9.7109375" style="44" bestFit="1" customWidth="1"/>
    <col min="30" max="30" width="9" style="44" bestFit="1" customWidth="1"/>
    <col min="31" max="31" width="10.42578125" style="44" bestFit="1" customWidth="1"/>
    <col min="32" max="32" width="9" style="44" bestFit="1" customWidth="1"/>
    <col min="33" max="34" width="9.140625" style="44"/>
    <col min="35" max="38" width="9" style="44" bestFit="1" customWidth="1"/>
    <col min="39" max="42" width="9.7109375" style="44" bestFit="1" customWidth="1"/>
    <col min="43" max="43" width="9.140625" style="44"/>
    <col min="44" max="44" width="10.42578125" style="44" bestFit="1" customWidth="1"/>
    <col min="45" max="51" width="9" style="44" bestFit="1" customWidth="1"/>
    <col min="52" max="52" width="9.140625" style="44"/>
    <col min="53" max="53" width="9" style="44" bestFit="1" customWidth="1"/>
    <col min="54" max="54" width="9.140625" style="44"/>
    <col min="55" max="57" width="9.7109375" style="44" bestFit="1" customWidth="1"/>
    <col min="58" max="60" width="9.140625" style="44"/>
    <col min="61" max="61" width="10.42578125" style="44" bestFit="1" customWidth="1"/>
    <col min="62" max="71" width="9" style="44" bestFit="1" customWidth="1"/>
    <col min="72" max="72" width="9.140625" style="44"/>
    <col min="73" max="73" width="8.7109375" style="44" bestFit="1" customWidth="1"/>
    <col min="74" max="75" width="9" style="44" bestFit="1" customWidth="1"/>
    <col min="76" max="78" width="9.140625" style="44"/>
    <col min="79" max="82" width="9" style="44" bestFit="1" customWidth="1"/>
    <col min="83" max="83" width="9.140625" style="44"/>
    <col min="84" max="90" width="9" style="44" bestFit="1" customWidth="1"/>
    <col min="91" max="91" width="12.140625" style="44" bestFit="1" customWidth="1"/>
    <col min="92" max="99" width="9.140625" style="44"/>
    <col min="100" max="101" width="9" style="44" bestFit="1" customWidth="1"/>
    <col min="102" max="102" width="10.42578125" style="44" bestFit="1" customWidth="1"/>
    <col min="103" max="108" width="9" style="44" bestFit="1" customWidth="1"/>
    <col min="109" max="112" width="9.140625" style="44"/>
    <col min="113" max="119" width="9" style="44" bestFit="1" customWidth="1"/>
    <col min="120" max="124" width="9.7109375" style="44" bestFit="1" customWidth="1"/>
    <col min="125" max="125" width="10.42578125" style="44" bestFit="1" customWidth="1"/>
    <col min="126" max="131" width="9" style="44" bestFit="1" customWidth="1"/>
    <col min="132" max="134" width="9.140625" style="44"/>
    <col min="135" max="136" width="9.42578125" style="44" bestFit="1" customWidth="1"/>
    <col min="137" max="137" width="9.140625" style="44"/>
    <col min="138" max="138" width="9.42578125" style="44" bestFit="1" customWidth="1"/>
    <col min="139" max="141" width="10.5703125" style="44" bestFit="1" customWidth="1"/>
    <col min="142" max="142" width="10.42578125" style="44" bestFit="1" customWidth="1"/>
    <col min="143" max="146" width="11.5703125" style="44" bestFit="1" customWidth="1"/>
    <col min="147" max="156" width="9.140625" style="44"/>
    <col min="157" max="16384" width="9.140625" style="2"/>
  </cols>
  <sheetData>
    <row r="1" spans="1:156" s="5" customFormat="1" ht="157.5" customHeight="1" x14ac:dyDescent="0.25">
      <c r="A1" s="10" t="s">
        <v>243</v>
      </c>
      <c r="B1" s="10" t="s">
        <v>192</v>
      </c>
      <c r="C1" s="12" t="s">
        <v>181</v>
      </c>
      <c r="D1" s="12" t="s">
        <v>182</v>
      </c>
      <c r="E1" s="12" t="s">
        <v>183</v>
      </c>
      <c r="F1" s="12" t="s">
        <v>184</v>
      </c>
      <c r="G1" s="12" t="s">
        <v>185</v>
      </c>
      <c r="H1" s="12" t="s">
        <v>186</v>
      </c>
      <c r="I1" s="12" t="s">
        <v>187</v>
      </c>
      <c r="J1" s="12" t="s">
        <v>188</v>
      </c>
      <c r="K1" s="12" t="s">
        <v>189</v>
      </c>
      <c r="L1" s="12" t="s">
        <v>190</v>
      </c>
      <c r="M1" s="12" t="s">
        <v>191</v>
      </c>
      <c r="N1" s="13" t="s">
        <v>193</v>
      </c>
      <c r="O1" s="13" t="s">
        <v>194</v>
      </c>
      <c r="P1" s="13" t="s">
        <v>195</v>
      </c>
      <c r="Q1" s="13" t="s">
        <v>196</v>
      </c>
      <c r="R1" s="13" t="s">
        <v>197</v>
      </c>
      <c r="S1" s="13" t="s">
        <v>198</v>
      </c>
      <c r="T1" s="13" t="s">
        <v>199</v>
      </c>
      <c r="U1" s="13" t="s">
        <v>200</v>
      </c>
      <c r="V1" s="13" t="s">
        <v>201</v>
      </c>
      <c r="W1" s="13" t="s">
        <v>202</v>
      </c>
      <c r="X1" s="47" t="s">
        <v>203</v>
      </c>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2"/>
      <c r="ER1" s="42"/>
      <c r="ES1" s="42"/>
      <c r="ET1" s="42"/>
      <c r="EU1" s="42"/>
      <c r="EV1" s="42"/>
      <c r="EW1" s="42"/>
      <c r="EX1" s="42"/>
      <c r="EY1" s="42"/>
      <c r="EZ1" s="42"/>
    </row>
    <row r="2" spans="1:156" x14ac:dyDescent="0.25">
      <c r="A2" s="20" t="s">
        <v>16</v>
      </c>
      <c r="B2" s="10">
        <v>161619.0456709229</v>
      </c>
      <c r="C2" s="21">
        <v>35548.985993151393</v>
      </c>
      <c r="D2" s="21">
        <v>60668.19908149496</v>
      </c>
      <c r="E2" s="21">
        <v>38864.770458667568</v>
      </c>
      <c r="F2" s="21">
        <v>15739.612225422763</v>
      </c>
      <c r="G2" s="21">
        <v>10069.924269839908</v>
      </c>
      <c r="H2" s="21">
        <v>160891.49202857658</v>
      </c>
      <c r="I2" s="21">
        <f xml:space="preserve"> C2 / $H2 * 100</f>
        <v>22.095006730895005</v>
      </c>
      <c r="J2" s="21">
        <f t="shared" ref="J2:M17" si="0" xml:space="preserve"> D2 / $H2 * 100</f>
        <v>37.707524690441332</v>
      </c>
      <c r="K2" s="21">
        <f t="shared" si="0"/>
        <v>24.1558891453158</v>
      </c>
      <c r="L2" s="21">
        <f t="shared" si="0"/>
        <v>9.7827498688539656</v>
      </c>
      <c r="M2" s="21">
        <f t="shared" si="0"/>
        <v>6.2588295644939063</v>
      </c>
      <c r="N2" s="21" t="s">
        <v>126</v>
      </c>
      <c r="O2" s="21" t="s">
        <v>126</v>
      </c>
      <c r="P2" s="21" t="s">
        <v>126</v>
      </c>
      <c r="Q2" s="21" t="s">
        <v>126</v>
      </c>
      <c r="R2" s="21" t="s">
        <v>126</v>
      </c>
      <c r="S2" s="21" t="s">
        <v>126</v>
      </c>
      <c r="T2" s="21" t="s">
        <v>126</v>
      </c>
      <c r="U2" s="21" t="s">
        <v>126</v>
      </c>
      <c r="V2" s="21" t="s">
        <v>126</v>
      </c>
      <c r="W2" s="21" t="s">
        <v>126</v>
      </c>
      <c r="X2" s="46" t="s">
        <v>126</v>
      </c>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row>
    <row r="3" spans="1:156" x14ac:dyDescent="0.25">
      <c r="A3" s="20" t="s">
        <v>17</v>
      </c>
      <c r="B3" s="10">
        <v>29318.789376353488</v>
      </c>
      <c r="C3" s="21">
        <v>1500.7793011191109</v>
      </c>
      <c r="D3" s="21">
        <v>6119.0078607368678</v>
      </c>
      <c r="E3" s="21">
        <v>8492.9022950526687</v>
      </c>
      <c r="F3" s="21">
        <v>8107.3732983155105</v>
      </c>
      <c r="G3" s="21">
        <v>5041.0660021631656</v>
      </c>
      <c r="H3" s="21">
        <v>29261.128757387323</v>
      </c>
      <c r="I3" s="21">
        <f t="shared" ref="I3:I22" si="1" xml:space="preserve"> C3 / H3 * 100</f>
        <v>5.1289180043685807</v>
      </c>
      <c r="J3" s="21">
        <f t="shared" si="0"/>
        <v>20.911728701484392</v>
      </c>
      <c r="K3" s="21">
        <f t="shared" si="0"/>
        <v>29.024520432789298</v>
      </c>
      <c r="L3" s="21">
        <f t="shared" si="0"/>
        <v>27.706973868083288</v>
      </c>
      <c r="M3" s="21">
        <f t="shared" si="0"/>
        <v>17.227858993274442</v>
      </c>
      <c r="N3" s="21" t="s">
        <v>126</v>
      </c>
      <c r="O3" s="21" t="s">
        <v>126</v>
      </c>
      <c r="P3" s="21" t="s">
        <v>126</v>
      </c>
      <c r="Q3" s="21" t="s">
        <v>126</v>
      </c>
      <c r="R3" s="21" t="s">
        <v>126</v>
      </c>
      <c r="S3" s="21" t="s">
        <v>126</v>
      </c>
      <c r="T3" s="21" t="s">
        <v>126</v>
      </c>
      <c r="U3" s="21" t="s">
        <v>126</v>
      </c>
      <c r="V3" s="21" t="s">
        <v>126</v>
      </c>
      <c r="W3" s="21" t="s">
        <v>126</v>
      </c>
      <c r="X3" s="46" t="s">
        <v>126</v>
      </c>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row>
    <row r="4" spans="1:156" x14ac:dyDescent="0.25">
      <c r="A4" s="20" t="s">
        <v>18</v>
      </c>
      <c r="B4" s="10">
        <v>8419.9175980540094</v>
      </c>
      <c r="C4" s="21">
        <v>70.454381943709976</v>
      </c>
      <c r="D4" s="21">
        <v>630.54087474347875</v>
      </c>
      <c r="E4" s="21">
        <v>4028.9195232478964</v>
      </c>
      <c r="F4" s="21">
        <v>1824.8864490469014</v>
      </c>
      <c r="G4" s="21">
        <v>1720.5331037638193</v>
      </c>
      <c r="H4" s="21">
        <v>8275.334332745806</v>
      </c>
      <c r="I4" s="21">
        <f t="shared" si="1"/>
        <v>0.85137807260450338</v>
      </c>
      <c r="J4" s="21">
        <f t="shared" si="0"/>
        <v>7.6195214524252517</v>
      </c>
      <c r="K4" s="21">
        <f t="shared" si="0"/>
        <v>48.685882180074728</v>
      </c>
      <c r="L4" s="21">
        <f t="shared" si="0"/>
        <v>22.05211748153495</v>
      </c>
      <c r="M4" s="21">
        <f t="shared" si="0"/>
        <v>20.791100813360565</v>
      </c>
      <c r="N4" s="21" t="s">
        <v>126</v>
      </c>
      <c r="O4" s="21" t="s">
        <v>126</v>
      </c>
      <c r="P4" s="21" t="s">
        <v>126</v>
      </c>
      <c r="Q4" s="21" t="s">
        <v>126</v>
      </c>
      <c r="R4" s="21" t="s">
        <v>126</v>
      </c>
      <c r="S4" s="21" t="s">
        <v>126</v>
      </c>
      <c r="T4" s="21" t="s">
        <v>126</v>
      </c>
      <c r="U4" s="21" t="s">
        <v>126</v>
      </c>
      <c r="V4" s="21" t="s">
        <v>126</v>
      </c>
      <c r="W4" s="21" t="s">
        <v>126</v>
      </c>
      <c r="X4" s="46" t="s">
        <v>126</v>
      </c>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c r="CA4" s="43"/>
      <c r="CB4" s="43"/>
      <c r="CC4" s="43"/>
      <c r="CD4" s="43"/>
      <c r="CE4" s="43"/>
      <c r="CF4" s="43"/>
      <c r="CG4" s="43"/>
      <c r="CH4" s="43"/>
      <c r="CI4" s="43"/>
      <c r="CJ4" s="43"/>
      <c r="CK4" s="43"/>
      <c r="CL4" s="43"/>
      <c r="CM4" s="43"/>
      <c r="CN4" s="43"/>
      <c r="CO4" s="43"/>
      <c r="CP4" s="43"/>
      <c r="CQ4" s="43"/>
      <c r="CR4" s="43"/>
      <c r="CS4" s="43"/>
      <c r="CT4" s="43"/>
      <c r="CU4" s="43"/>
      <c r="CV4" s="43"/>
      <c r="CW4" s="43"/>
      <c r="CX4" s="43"/>
      <c r="CY4" s="43"/>
      <c r="CZ4" s="43"/>
      <c r="DA4" s="43"/>
      <c r="DB4" s="43"/>
      <c r="DC4" s="43"/>
      <c r="DD4" s="43"/>
      <c r="DE4" s="43"/>
      <c r="DF4" s="43"/>
      <c r="DG4" s="43"/>
      <c r="DH4" s="43"/>
      <c r="DI4" s="43"/>
      <c r="DJ4" s="43"/>
      <c r="DK4" s="43"/>
      <c r="DL4" s="43"/>
      <c r="DM4" s="43"/>
      <c r="DN4" s="43"/>
      <c r="DO4" s="43"/>
      <c r="DP4" s="43"/>
      <c r="DQ4" s="43"/>
      <c r="DR4" s="43"/>
      <c r="DS4" s="43"/>
      <c r="DT4" s="43"/>
      <c r="DU4" s="43"/>
      <c r="DV4" s="43"/>
      <c r="DW4" s="43"/>
      <c r="DX4" s="43"/>
      <c r="DY4" s="43"/>
      <c r="DZ4" s="43"/>
      <c r="EA4" s="43"/>
      <c r="EB4" s="43"/>
      <c r="EC4" s="43"/>
      <c r="ED4" s="43"/>
      <c r="EE4" s="43"/>
      <c r="EF4" s="43"/>
      <c r="EG4" s="43"/>
      <c r="EH4" s="43"/>
      <c r="EI4" s="43"/>
      <c r="EJ4" s="43"/>
      <c r="EK4" s="43"/>
      <c r="EL4" s="43"/>
      <c r="EM4" s="43"/>
      <c r="EN4" s="43"/>
      <c r="EO4" s="43"/>
      <c r="EP4" s="43"/>
    </row>
    <row r="5" spans="1:156" x14ac:dyDescent="0.25">
      <c r="A5" s="20" t="s">
        <v>1</v>
      </c>
      <c r="B5" s="10">
        <v>2638.3035625064222</v>
      </c>
      <c r="C5" s="21">
        <v>0</v>
      </c>
      <c r="D5" s="21">
        <v>1.4855867532709999</v>
      </c>
      <c r="E5" s="21">
        <v>84.947274250544524</v>
      </c>
      <c r="F5" s="21">
        <v>802.67967744744124</v>
      </c>
      <c r="G5" s="21">
        <v>1726.9630091464005</v>
      </c>
      <c r="H5" s="21">
        <v>2616.0755475976575</v>
      </c>
      <c r="I5" s="21">
        <f t="shared" si="1"/>
        <v>0</v>
      </c>
      <c r="J5" s="21">
        <f t="shared" si="0"/>
        <v>5.6786844502071603E-2</v>
      </c>
      <c r="K5" s="21">
        <f t="shared" si="0"/>
        <v>3.2471261897826924</v>
      </c>
      <c r="L5" s="21">
        <f t="shared" si="0"/>
        <v>30.682587824519903</v>
      </c>
      <c r="M5" s="21">
        <f t="shared" si="0"/>
        <v>66.013499141195325</v>
      </c>
      <c r="N5" s="21" t="s">
        <v>126</v>
      </c>
      <c r="O5" s="21" t="s">
        <v>126</v>
      </c>
      <c r="P5" s="21" t="s">
        <v>126</v>
      </c>
      <c r="Q5" s="21" t="s">
        <v>126</v>
      </c>
      <c r="R5" s="21" t="s">
        <v>126</v>
      </c>
      <c r="S5" s="21" t="s">
        <v>126</v>
      </c>
      <c r="T5" s="21" t="s">
        <v>126</v>
      </c>
      <c r="U5" s="21" t="s">
        <v>126</v>
      </c>
      <c r="V5" s="21" t="s">
        <v>126</v>
      </c>
      <c r="W5" s="21" t="s">
        <v>126</v>
      </c>
      <c r="X5" s="46" t="s">
        <v>126</v>
      </c>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row>
    <row r="6" spans="1:156" x14ac:dyDescent="0.25">
      <c r="A6" s="20" t="s">
        <v>22</v>
      </c>
      <c r="B6" s="10">
        <v>201996.05620783684</v>
      </c>
      <c r="C6" s="21">
        <v>37120.219676214096</v>
      </c>
      <c r="D6" s="21">
        <v>67419.233403728373</v>
      </c>
      <c r="E6" s="21">
        <v>51471.53955121855</v>
      </c>
      <c r="F6" s="21">
        <v>26474.551650232599</v>
      </c>
      <c r="G6" s="21">
        <v>18558.486384913336</v>
      </c>
      <c r="H6" s="21">
        <v>201044.03066630694</v>
      </c>
      <c r="I6" s="21">
        <f t="shared" si="1"/>
        <v>18.463726355460047</v>
      </c>
      <c r="J6" s="21">
        <f t="shared" si="0"/>
        <v>33.534561150751536</v>
      </c>
      <c r="K6" s="21">
        <f t="shared" si="0"/>
        <v>25.602122769141584</v>
      </c>
      <c r="L6" s="21">
        <f t="shared" si="0"/>
        <v>13.168534058181059</v>
      </c>
      <c r="M6" s="21">
        <f t="shared" si="0"/>
        <v>9.2310556664657852</v>
      </c>
      <c r="N6" s="21">
        <v>210.48644475763027</v>
      </c>
      <c r="O6" s="21">
        <v>1199.7844201841299</v>
      </c>
      <c r="P6" s="21">
        <v>2973.9422149642801</v>
      </c>
      <c r="Q6" s="21">
        <v>5307.1927462456415</v>
      </c>
      <c r="R6" s="21">
        <v>5555.6049384380367</v>
      </c>
      <c r="S6" s="21">
        <v>15247.010764589719</v>
      </c>
      <c r="T6" s="21">
        <v>1.3805095832061232</v>
      </c>
      <c r="U6" s="21">
        <v>7.8689812626784414</v>
      </c>
      <c r="V6" s="21">
        <v>19.505083723499986</v>
      </c>
      <c r="W6" s="21">
        <v>34.808086832149968</v>
      </c>
      <c r="X6" s="46">
        <v>36.437338598465487</v>
      </c>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row>
    <row r="7" spans="1:156" x14ac:dyDescent="0.25">
      <c r="A7" s="20" t="s">
        <v>14</v>
      </c>
      <c r="B7" s="10">
        <v>4080.5082328076646</v>
      </c>
      <c r="C7" s="21">
        <v>481.45264495024327</v>
      </c>
      <c r="D7" s="21">
        <v>701.2324420789862</v>
      </c>
      <c r="E7" s="21">
        <v>1029.8012366348946</v>
      </c>
      <c r="F7" s="21">
        <v>902.26293671503242</v>
      </c>
      <c r="G7" s="21">
        <v>959.83794570139571</v>
      </c>
      <c r="H7" s="21">
        <v>4074.5872060805523</v>
      </c>
      <c r="I7" s="21">
        <f t="shared" si="1"/>
        <v>11.815985782112261</v>
      </c>
      <c r="J7" s="21">
        <f t="shared" si="0"/>
        <v>17.209901435721616</v>
      </c>
      <c r="K7" s="21">
        <f t="shared" si="0"/>
        <v>25.273756200336333</v>
      </c>
      <c r="L7" s="21">
        <f t="shared" si="0"/>
        <v>22.143664893675002</v>
      </c>
      <c r="M7" s="21">
        <f t="shared" si="0"/>
        <v>23.556691688154785</v>
      </c>
      <c r="N7" s="21"/>
      <c r="O7" s="21">
        <v>1.2941432211459998</v>
      </c>
      <c r="P7" s="21">
        <v>3.4337969041739997</v>
      </c>
      <c r="Q7" s="21">
        <v>38.94879792813515</v>
      </c>
      <c r="R7" s="21">
        <v>244.58923395575528</v>
      </c>
      <c r="S7" s="21">
        <v>288.26597200921043</v>
      </c>
      <c r="T7" s="21">
        <v>0</v>
      </c>
      <c r="U7" s="21">
        <v>0.44894068215052807</v>
      </c>
      <c r="V7" s="21">
        <v>1.1911905107080365</v>
      </c>
      <c r="W7" s="21">
        <v>13.511410194086555</v>
      </c>
      <c r="X7" s="46">
        <v>84.848458613054873</v>
      </c>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row>
    <row r="8" spans="1:156" x14ac:dyDescent="0.25">
      <c r="A8" s="20" t="s">
        <v>9</v>
      </c>
      <c r="B8" s="10">
        <v>34.845934146622106</v>
      </c>
      <c r="C8" s="21">
        <v>0</v>
      </c>
      <c r="D8" s="21">
        <v>0</v>
      </c>
      <c r="E8" s="21">
        <v>8.3143735339995999</v>
      </c>
      <c r="F8" s="21">
        <v>4.9856824847180008E-2</v>
      </c>
      <c r="G8" s="21">
        <v>23.778996564340936</v>
      </c>
      <c r="H8" s="21">
        <v>32.143226923187711</v>
      </c>
      <c r="I8" s="21">
        <f t="shared" si="1"/>
        <v>0</v>
      </c>
      <c r="J8" s="21">
        <f t="shared" si="0"/>
        <v>0</v>
      </c>
      <c r="K8" s="21">
        <f t="shared" si="0"/>
        <v>25.866642306537425</v>
      </c>
      <c r="L8" s="21">
        <f t="shared" si="0"/>
        <v>0.15510833733751209</v>
      </c>
      <c r="M8" s="21">
        <f t="shared" si="0"/>
        <v>73.978249356125076</v>
      </c>
      <c r="N8" s="21"/>
      <c r="O8" s="21"/>
      <c r="P8" s="21"/>
      <c r="Q8" s="21"/>
      <c r="R8" s="21">
        <v>5.47898083881981</v>
      </c>
      <c r="S8" s="21">
        <v>5.47898083881981</v>
      </c>
      <c r="T8" s="21">
        <v>0</v>
      </c>
      <c r="U8" s="21">
        <v>0</v>
      </c>
      <c r="V8" s="21">
        <v>0</v>
      </c>
      <c r="W8" s="21">
        <v>0</v>
      </c>
      <c r="X8" s="46">
        <v>100</v>
      </c>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c r="EJ8" s="43"/>
      <c r="EK8" s="43"/>
      <c r="EL8" s="43"/>
      <c r="EM8" s="43"/>
      <c r="EN8" s="43"/>
      <c r="EO8" s="43"/>
      <c r="EP8" s="43"/>
    </row>
    <row r="9" spans="1:156" x14ac:dyDescent="0.25">
      <c r="A9" s="20" t="s">
        <v>8</v>
      </c>
      <c r="B9" s="10">
        <v>1833.1187218139719</v>
      </c>
      <c r="C9" s="21">
        <v>7.5230909215500006</v>
      </c>
      <c r="D9" s="21">
        <v>301.52459340143281</v>
      </c>
      <c r="E9" s="21">
        <v>760.29631626245168</v>
      </c>
      <c r="F9" s="21">
        <v>514.7267729035517</v>
      </c>
      <c r="G9" s="21">
        <v>197.38691566106758</v>
      </c>
      <c r="H9" s="21">
        <v>1781.4576891500537</v>
      </c>
      <c r="I9" s="21">
        <f t="shared" si="1"/>
        <v>0.42229972495946966</v>
      </c>
      <c r="J9" s="21">
        <f t="shared" si="0"/>
        <v>16.9257229760698</v>
      </c>
      <c r="K9" s="21">
        <f t="shared" si="0"/>
        <v>42.678325783038638</v>
      </c>
      <c r="L9" s="21">
        <f t="shared" si="0"/>
        <v>28.893572720726894</v>
      </c>
      <c r="M9" s="21">
        <f t="shared" si="0"/>
        <v>11.080078795205194</v>
      </c>
      <c r="N9" s="21"/>
      <c r="O9" s="21"/>
      <c r="P9" s="21">
        <v>12.36846639700137</v>
      </c>
      <c r="Q9" s="21">
        <v>11.627075660450998</v>
      </c>
      <c r="R9" s="21">
        <v>24.972887275855527</v>
      </c>
      <c r="S9" s="21">
        <v>48.968429333307895</v>
      </c>
      <c r="T9" s="21">
        <v>0</v>
      </c>
      <c r="U9" s="21">
        <v>0</v>
      </c>
      <c r="V9" s="21">
        <v>25.258041896370255</v>
      </c>
      <c r="W9" s="21">
        <v>23.744024096240235</v>
      </c>
      <c r="X9" s="46">
        <v>50.99793400738951</v>
      </c>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c r="EJ9" s="43"/>
      <c r="EK9" s="43"/>
      <c r="EL9" s="43"/>
      <c r="EM9" s="43"/>
      <c r="EN9" s="43"/>
      <c r="EO9" s="43"/>
      <c r="EP9" s="43"/>
    </row>
    <row r="10" spans="1:156" x14ac:dyDescent="0.25">
      <c r="A10" s="20" t="s">
        <v>12</v>
      </c>
      <c r="B10" s="10">
        <v>5738.7107890607895</v>
      </c>
      <c r="C10" s="21">
        <v>845.96984103236775</v>
      </c>
      <c r="D10" s="21">
        <v>790.64571815968338</v>
      </c>
      <c r="E10" s="21">
        <v>1111.6704291012531</v>
      </c>
      <c r="F10" s="21">
        <v>1364.3912861404051</v>
      </c>
      <c r="G10" s="21">
        <v>1602.3764212589515</v>
      </c>
      <c r="H10" s="21">
        <v>5715.0536956926608</v>
      </c>
      <c r="I10" s="21">
        <f t="shared" si="1"/>
        <v>14.802482812540518</v>
      </c>
      <c r="J10" s="21">
        <f t="shared" si="0"/>
        <v>13.834440763970068</v>
      </c>
      <c r="K10" s="21">
        <f t="shared" si="0"/>
        <v>19.45161827506713</v>
      </c>
      <c r="L10" s="21">
        <f t="shared" si="0"/>
        <v>23.873638968059456</v>
      </c>
      <c r="M10" s="21">
        <f t="shared" si="0"/>
        <v>28.037819180362828</v>
      </c>
      <c r="N10" s="21"/>
      <c r="O10" s="21"/>
      <c r="P10" s="21">
        <v>5.9953430944580006</v>
      </c>
      <c r="Q10" s="21">
        <v>85.847405681282325</v>
      </c>
      <c r="R10" s="21">
        <v>300.06458000401528</v>
      </c>
      <c r="S10" s="21">
        <v>391.90732877975563</v>
      </c>
      <c r="T10" s="21">
        <v>0</v>
      </c>
      <c r="U10" s="21">
        <v>0</v>
      </c>
      <c r="V10" s="21">
        <v>1.5297859096243815</v>
      </c>
      <c r="W10" s="21">
        <v>21.905026871678359</v>
      </c>
      <c r="X10" s="46">
        <v>76.565187218697247</v>
      </c>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c r="DB10" s="43"/>
      <c r="DC10" s="43"/>
      <c r="DD10" s="43"/>
      <c r="DE10" s="43"/>
      <c r="DF10" s="43"/>
      <c r="DG10" s="43"/>
      <c r="DH10" s="43"/>
      <c r="DI10" s="43"/>
      <c r="DJ10" s="43"/>
      <c r="DK10" s="43"/>
      <c r="DL10" s="43"/>
      <c r="DM10" s="43"/>
      <c r="DN10" s="43"/>
      <c r="DO10" s="43"/>
      <c r="DP10" s="43"/>
      <c r="DQ10" s="43"/>
      <c r="DR10" s="43"/>
      <c r="DS10" s="43"/>
      <c r="DT10" s="43"/>
      <c r="DU10" s="43"/>
      <c r="DV10" s="43"/>
      <c r="DW10" s="43"/>
      <c r="DX10" s="43"/>
      <c r="DY10" s="43"/>
      <c r="DZ10" s="43"/>
      <c r="EA10" s="43"/>
      <c r="EB10" s="43"/>
      <c r="EC10" s="43"/>
      <c r="ED10" s="43"/>
      <c r="EE10" s="43"/>
      <c r="EF10" s="43"/>
      <c r="EG10" s="43"/>
      <c r="EH10" s="43"/>
      <c r="EI10" s="43"/>
      <c r="EJ10" s="43"/>
      <c r="EK10" s="43"/>
      <c r="EL10" s="43"/>
      <c r="EM10" s="43"/>
      <c r="EN10" s="43"/>
      <c r="EO10" s="43"/>
      <c r="EP10" s="43"/>
    </row>
    <row r="11" spans="1:156" x14ac:dyDescent="0.25">
      <c r="A11" s="20" t="s">
        <v>5</v>
      </c>
      <c r="B11" s="10">
        <v>9413.1317764133619</v>
      </c>
      <c r="C11" s="21">
        <v>606.52162806118099</v>
      </c>
      <c r="D11" s="21">
        <v>1470.4086669642688</v>
      </c>
      <c r="E11" s="21">
        <v>4034.4875197127867</v>
      </c>
      <c r="F11" s="21">
        <v>1887.6438932494323</v>
      </c>
      <c r="G11" s="21">
        <v>1339.3826720957256</v>
      </c>
      <c r="H11" s="21">
        <v>9338.4443800833942</v>
      </c>
      <c r="I11" s="21">
        <f t="shared" si="1"/>
        <v>6.4948893346170431</v>
      </c>
      <c r="J11" s="21">
        <f t="shared" si="0"/>
        <v>15.745756007288419</v>
      </c>
      <c r="K11" s="21">
        <f t="shared" si="0"/>
        <v>43.202993512681367</v>
      </c>
      <c r="L11" s="21">
        <f t="shared" si="0"/>
        <v>20.213686738610477</v>
      </c>
      <c r="M11" s="21">
        <f t="shared" si="0"/>
        <v>14.342674406802697</v>
      </c>
      <c r="N11" s="21"/>
      <c r="O11" s="21">
        <v>2.6092129582700001</v>
      </c>
      <c r="P11" s="21">
        <v>116.53700254340387</v>
      </c>
      <c r="Q11" s="21">
        <v>244.87062901856751</v>
      </c>
      <c r="R11" s="21">
        <v>236.33863992923324</v>
      </c>
      <c r="S11" s="21">
        <v>600.35548444947472</v>
      </c>
      <c r="T11" s="21">
        <v>0</v>
      </c>
      <c r="U11" s="21">
        <v>0.4346113304291116</v>
      </c>
      <c r="V11" s="21">
        <v>19.411333045498562</v>
      </c>
      <c r="W11" s="21">
        <v>40.787605903711132</v>
      </c>
      <c r="X11" s="46">
        <v>39.366449720361182</v>
      </c>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c r="DB11" s="43"/>
      <c r="DC11" s="43"/>
      <c r="DD11" s="43"/>
      <c r="DE11" s="43"/>
      <c r="DF11" s="43"/>
      <c r="DG11" s="43"/>
      <c r="DH11" s="43"/>
      <c r="DI11" s="43"/>
      <c r="DJ11" s="43"/>
      <c r="DK11" s="43"/>
      <c r="DL11" s="43"/>
      <c r="DM11" s="43"/>
      <c r="DN11" s="43"/>
      <c r="DO11" s="43"/>
      <c r="DP11" s="43"/>
      <c r="DQ11" s="43"/>
      <c r="DR11" s="43"/>
      <c r="DS11" s="43"/>
      <c r="DT11" s="43"/>
      <c r="DU11" s="43"/>
      <c r="DV11" s="43"/>
      <c r="DW11" s="43"/>
      <c r="DX11" s="43"/>
      <c r="DY11" s="43"/>
      <c r="DZ11" s="43"/>
      <c r="EA11" s="43"/>
      <c r="EB11" s="43"/>
      <c r="EC11" s="43"/>
      <c r="ED11" s="43"/>
      <c r="EE11" s="43"/>
      <c r="EF11" s="43"/>
      <c r="EG11" s="43"/>
      <c r="EH11" s="43"/>
      <c r="EI11" s="43"/>
      <c r="EJ11" s="43"/>
      <c r="EK11" s="43"/>
      <c r="EL11" s="43"/>
      <c r="EM11" s="43"/>
      <c r="EN11" s="43"/>
      <c r="EO11" s="43"/>
      <c r="EP11" s="43"/>
    </row>
    <row r="12" spans="1:156" x14ac:dyDescent="0.25">
      <c r="A12" s="20" t="s">
        <v>10</v>
      </c>
      <c r="B12" s="10">
        <v>22387.974312335398</v>
      </c>
      <c r="C12" s="21">
        <v>4555.5447090518128</v>
      </c>
      <c r="D12" s="21">
        <v>9153.3478292223026</v>
      </c>
      <c r="E12" s="21">
        <v>6188.7436033511294</v>
      </c>
      <c r="F12" s="21">
        <v>1088.1343613808622</v>
      </c>
      <c r="G12" s="21">
        <v>1352.7189857472508</v>
      </c>
      <c r="H12" s="21">
        <v>22338.489488753356</v>
      </c>
      <c r="I12" s="21">
        <f t="shared" si="1"/>
        <v>20.393253139812202</v>
      </c>
      <c r="J12" s="21">
        <f t="shared" si="0"/>
        <v>40.975679370938181</v>
      </c>
      <c r="K12" s="21">
        <f t="shared" si="0"/>
        <v>27.704396067007774</v>
      </c>
      <c r="L12" s="21">
        <f t="shared" si="0"/>
        <v>4.8711188011557338</v>
      </c>
      <c r="M12" s="21">
        <f t="shared" si="0"/>
        <v>6.0555526210861181</v>
      </c>
      <c r="N12" s="21"/>
      <c r="O12" s="21">
        <v>68.475207526313113</v>
      </c>
      <c r="P12" s="21">
        <v>436.43057233890761</v>
      </c>
      <c r="Q12" s="21">
        <v>286.03891812888241</v>
      </c>
      <c r="R12" s="21">
        <v>919.12266324070742</v>
      </c>
      <c r="S12" s="21">
        <v>1710.0673612348105</v>
      </c>
      <c r="T12" s="21">
        <v>0</v>
      </c>
      <c r="U12" s="21">
        <v>4.0042403637753976</v>
      </c>
      <c r="V12" s="21">
        <v>25.521250345586889</v>
      </c>
      <c r="W12" s="21">
        <v>16.726763203195606</v>
      </c>
      <c r="X12" s="46">
        <v>53.747746087442117</v>
      </c>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c r="DN12" s="43"/>
      <c r="DO12" s="43"/>
      <c r="DP12" s="43"/>
      <c r="DQ12" s="43"/>
      <c r="DR12" s="43"/>
      <c r="DS12" s="43"/>
      <c r="DT12" s="43"/>
      <c r="DU12" s="43"/>
      <c r="DV12" s="43"/>
      <c r="DW12" s="43"/>
      <c r="DX12" s="43"/>
      <c r="DY12" s="43"/>
      <c r="DZ12" s="43"/>
      <c r="EA12" s="43"/>
      <c r="EB12" s="43"/>
      <c r="EC12" s="43"/>
      <c r="ED12" s="43"/>
      <c r="EE12" s="43"/>
      <c r="EF12" s="43"/>
      <c r="EG12" s="43"/>
      <c r="EH12" s="43"/>
      <c r="EI12" s="43"/>
      <c r="EJ12" s="43"/>
      <c r="EK12" s="43"/>
      <c r="EL12" s="43"/>
      <c r="EM12" s="43"/>
      <c r="EN12" s="43"/>
      <c r="EO12" s="43"/>
      <c r="EP12" s="43"/>
    </row>
    <row r="13" spans="1:156" x14ac:dyDescent="0.25">
      <c r="A13" s="20" t="s">
        <v>11</v>
      </c>
      <c r="B13" s="10">
        <v>6948.86091481733</v>
      </c>
      <c r="C13" s="21">
        <v>1543.6673502599481</v>
      </c>
      <c r="D13" s="21">
        <v>2452.2373868789464</v>
      </c>
      <c r="E13" s="21">
        <v>1596.3715055579646</v>
      </c>
      <c r="F13" s="21">
        <v>768.49092735659622</v>
      </c>
      <c r="G13" s="21">
        <v>571.63992098283609</v>
      </c>
      <c r="H13" s="21">
        <v>6932.4070910362907</v>
      </c>
      <c r="I13" s="21">
        <f t="shared" si="1"/>
        <v>22.267407698199573</v>
      </c>
      <c r="J13" s="21">
        <f t="shared" si="0"/>
        <v>35.373534108372361</v>
      </c>
      <c r="K13" s="21">
        <f t="shared" si="0"/>
        <v>23.027665349054551</v>
      </c>
      <c r="L13" s="21">
        <f t="shared" si="0"/>
        <v>11.085484699106416</v>
      </c>
      <c r="M13" s="21">
        <f t="shared" si="0"/>
        <v>8.2459081452671086</v>
      </c>
      <c r="N13" s="21"/>
      <c r="O13" s="21">
        <v>26.027543417715819</v>
      </c>
      <c r="P13" s="21">
        <v>66.983661391990026</v>
      </c>
      <c r="Q13" s="21">
        <v>95.483912674155292</v>
      </c>
      <c r="R13" s="21">
        <v>282.94874077244015</v>
      </c>
      <c r="S13" s="21">
        <v>471.44385825630127</v>
      </c>
      <c r="T13" s="21">
        <v>0</v>
      </c>
      <c r="U13" s="21">
        <v>5.5208150370188722</v>
      </c>
      <c r="V13" s="21">
        <v>14.208194723278003</v>
      </c>
      <c r="W13" s="21">
        <v>20.253506542075961</v>
      </c>
      <c r="X13" s="46">
        <v>60.017483697627171</v>
      </c>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c r="DB13" s="43"/>
      <c r="DC13" s="43"/>
      <c r="DD13" s="43"/>
      <c r="DE13" s="43"/>
      <c r="DF13" s="43"/>
      <c r="DG13" s="43"/>
      <c r="DH13" s="43"/>
      <c r="DI13" s="43"/>
      <c r="DJ13" s="43"/>
      <c r="DK13" s="43"/>
      <c r="DL13" s="43"/>
      <c r="DM13" s="43"/>
      <c r="DN13" s="43"/>
      <c r="DO13" s="43"/>
      <c r="DP13" s="43"/>
      <c r="DQ13" s="43"/>
      <c r="DR13" s="43"/>
      <c r="DS13" s="43"/>
      <c r="DT13" s="43"/>
      <c r="DU13" s="43"/>
      <c r="DV13" s="43"/>
      <c r="DW13" s="43"/>
      <c r="DX13" s="43"/>
      <c r="DY13" s="43"/>
      <c r="DZ13" s="43"/>
      <c r="EA13" s="43"/>
      <c r="EB13" s="43"/>
      <c r="EC13" s="43"/>
      <c r="ED13" s="43"/>
      <c r="EE13" s="43"/>
      <c r="EF13" s="43"/>
      <c r="EG13" s="43"/>
      <c r="EH13" s="43"/>
      <c r="EI13" s="43"/>
      <c r="EJ13" s="43"/>
      <c r="EK13" s="43"/>
      <c r="EL13" s="43"/>
      <c r="EM13" s="43"/>
      <c r="EN13" s="43"/>
      <c r="EO13" s="43"/>
      <c r="EP13" s="43"/>
    </row>
    <row r="14" spans="1:156" x14ac:dyDescent="0.25">
      <c r="A14" s="20" t="s">
        <v>7</v>
      </c>
      <c r="B14" s="10">
        <v>6121.9581061087838</v>
      </c>
      <c r="C14" s="21">
        <v>117.12926594804699</v>
      </c>
      <c r="D14" s="21">
        <v>457.5149912509649</v>
      </c>
      <c r="E14" s="21">
        <v>1313.5233569541849</v>
      </c>
      <c r="F14" s="21">
        <v>1972.0111923648153</v>
      </c>
      <c r="G14" s="21">
        <v>2205.531323774615</v>
      </c>
      <c r="H14" s="21">
        <v>6065.7101302926276</v>
      </c>
      <c r="I14" s="21">
        <f t="shared" si="1"/>
        <v>1.931006649379672</v>
      </c>
      <c r="J14" s="21">
        <f t="shared" si="0"/>
        <v>7.542645154869823</v>
      </c>
      <c r="K14" s="21">
        <f t="shared" si="0"/>
        <v>21.65489825163829</v>
      </c>
      <c r="L14" s="21">
        <f t="shared" si="0"/>
        <v>32.510805000661641</v>
      </c>
      <c r="M14" s="21">
        <f t="shared" si="0"/>
        <v>36.360644943450566</v>
      </c>
      <c r="N14" s="21"/>
      <c r="O14" s="21">
        <v>1.5759896750420002</v>
      </c>
      <c r="P14" s="21">
        <v>0.70262932880700002</v>
      </c>
      <c r="Q14" s="21">
        <v>61.572398927966795</v>
      </c>
      <c r="R14" s="21">
        <v>214.06728656123289</v>
      </c>
      <c r="S14" s="21">
        <v>277.91830449304871</v>
      </c>
      <c r="T14" s="21">
        <v>0</v>
      </c>
      <c r="U14" s="21">
        <v>0.56706940477230017</v>
      </c>
      <c r="V14" s="21">
        <v>0.25281865837828404</v>
      </c>
      <c r="W14" s="21">
        <v>22.154855557384433</v>
      </c>
      <c r="X14" s="46">
        <v>77.025256379464963</v>
      </c>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c r="DU14" s="43"/>
      <c r="DV14" s="43"/>
      <c r="DW14" s="43"/>
      <c r="DX14" s="43"/>
      <c r="DY14" s="43"/>
      <c r="DZ14" s="43"/>
      <c r="EA14" s="43"/>
      <c r="EB14" s="43"/>
      <c r="EC14" s="43"/>
      <c r="ED14" s="43"/>
      <c r="EE14" s="43"/>
      <c r="EF14" s="43"/>
      <c r="EG14" s="43"/>
      <c r="EH14" s="43"/>
      <c r="EI14" s="43"/>
      <c r="EJ14" s="43"/>
      <c r="EK14" s="43"/>
      <c r="EL14" s="43"/>
      <c r="EM14" s="43"/>
      <c r="EN14" s="43"/>
      <c r="EO14" s="43"/>
      <c r="EP14" s="43"/>
    </row>
    <row r="15" spans="1:156" x14ac:dyDescent="0.25">
      <c r="A15" s="20" t="s">
        <v>6</v>
      </c>
      <c r="B15" s="10">
        <v>40011.049062543032</v>
      </c>
      <c r="C15" s="21">
        <v>4304.1873721364173</v>
      </c>
      <c r="D15" s="21">
        <v>15120.089692373269</v>
      </c>
      <c r="E15" s="21">
        <v>13180.407851510108</v>
      </c>
      <c r="F15" s="21">
        <v>4264.4566109644593</v>
      </c>
      <c r="G15" s="21">
        <v>2864.1312841712966</v>
      </c>
      <c r="H15" s="21">
        <v>39733.272811155548</v>
      </c>
      <c r="I15" s="21">
        <f t="shared" si="1"/>
        <v>10.832702839741835</v>
      </c>
      <c r="J15" s="21">
        <f t="shared" si="0"/>
        <v>38.053974975170277</v>
      </c>
      <c r="K15" s="21">
        <f t="shared" si="0"/>
        <v>33.172217939745366</v>
      </c>
      <c r="L15" s="21">
        <f t="shared" si="0"/>
        <v>10.732709160991053</v>
      </c>
      <c r="M15" s="21">
        <f t="shared" si="0"/>
        <v>7.2083950843514728</v>
      </c>
      <c r="N15" s="21"/>
      <c r="O15" s="21">
        <v>143.38499289475834</v>
      </c>
      <c r="P15" s="21">
        <v>579.12344541747973</v>
      </c>
      <c r="Q15" s="21">
        <v>1035.0608423070994</v>
      </c>
      <c r="R15" s="21">
        <v>1050.3961503693852</v>
      </c>
      <c r="S15" s="21">
        <v>2807.9654309887228</v>
      </c>
      <c r="T15" s="21">
        <v>0</v>
      </c>
      <c r="U15" s="21">
        <v>5.1063660297367166</v>
      </c>
      <c r="V15" s="21">
        <v>20.624308227810427</v>
      </c>
      <c r="W15" s="21">
        <v>36.861594907264951</v>
      </c>
      <c r="X15" s="46">
        <v>37.407730835187898</v>
      </c>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c r="DN15" s="43"/>
      <c r="DO15" s="43"/>
      <c r="DP15" s="43"/>
      <c r="DQ15" s="43"/>
      <c r="DR15" s="43"/>
      <c r="DS15" s="43"/>
      <c r="DT15" s="43"/>
      <c r="DU15" s="43"/>
      <c r="DV15" s="43"/>
      <c r="DW15" s="43"/>
      <c r="DX15" s="43"/>
      <c r="DY15" s="43"/>
      <c r="DZ15" s="43"/>
      <c r="EA15" s="43"/>
      <c r="EB15" s="43"/>
      <c r="EC15" s="43"/>
      <c r="ED15" s="43"/>
      <c r="EE15" s="43"/>
      <c r="EF15" s="43"/>
      <c r="EG15" s="43"/>
      <c r="EH15" s="43"/>
      <c r="EI15" s="43"/>
      <c r="EJ15" s="43"/>
      <c r="EK15" s="43"/>
      <c r="EL15" s="43"/>
      <c r="EM15" s="43"/>
      <c r="EN15" s="43"/>
      <c r="EO15" s="43"/>
      <c r="EP15" s="43"/>
    </row>
    <row r="16" spans="1:156" x14ac:dyDescent="0.25">
      <c r="A16" s="20" t="s">
        <v>3</v>
      </c>
      <c r="B16" s="10">
        <v>40619.070897214879</v>
      </c>
      <c r="C16" s="21">
        <v>7708.1955531190251</v>
      </c>
      <c r="D16" s="21">
        <v>13069.842589539699</v>
      </c>
      <c r="E16" s="21">
        <v>8933.0539288231084</v>
      </c>
      <c r="F16" s="21">
        <v>7071.7702827176008</v>
      </c>
      <c r="G16" s="21">
        <v>3614.2148101626235</v>
      </c>
      <c r="H16" s="21">
        <v>40397.077164362061</v>
      </c>
      <c r="I16" s="21">
        <f t="shared" si="1"/>
        <v>19.081072429465582</v>
      </c>
      <c r="J16" s="21">
        <f t="shared" si="0"/>
        <v>32.353436206196115</v>
      </c>
      <c r="K16" s="21">
        <f t="shared" si="0"/>
        <v>22.113119452869149</v>
      </c>
      <c r="L16" s="21">
        <f t="shared" si="0"/>
        <v>17.505648376353953</v>
      </c>
      <c r="M16" s="21">
        <f t="shared" si="0"/>
        <v>8.9467235351151881</v>
      </c>
      <c r="N16" s="21">
        <v>4.7857006746699007</v>
      </c>
      <c r="O16" s="21">
        <v>225.40949333275867</v>
      </c>
      <c r="P16" s="21">
        <v>337.11924552969242</v>
      </c>
      <c r="Q16" s="21">
        <v>1491.62800697239</v>
      </c>
      <c r="R16" s="21">
        <v>794.31075945769101</v>
      </c>
      <c r="S16" s="21">
        <v>2853.2532059672017</v>
      </c>
      <c r="T16" s="21">
        <v>0.16772786462348455</v>
      </c>
      <c r="U16" s="21">
        <v>7.9000872709559928</v>
      </c>
      <c r="V16" s="21">
        <v>11.815258625650612</v>
      </c>
      <c r="W16" s="21">
        <v>52.27815056346374</v>
      </c>
      <c r="X16" s="46">
        <v>27.838775675306177</v>
      </c>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43"/>
      <c r="DY16" s="43"/>
      <c r="DZ16" s="43"/>
      <c r="EA16" s="43"/>
      <c r="EB16" s="43"/>
      <c r="EC16" s="43"/>
      <c r="ED16" s="43"/>
      <c r="EE16" s="43"/>
      <c r="EF16" s="43"/>
      <c r="EG16" s="43"/>
      <c r="EH16" s="43"/>
      <c r="EI16" s="43"/>
      <c r="EJ16" s="43"/>
      <c r="EK16" s="43"/>
      <c r="EL16" s="43"/>
      <c r="EM16" s="43"/>
      <c r="EN16" s="43"/>
      <c r="EO16" s="43"/>
      <c r="EP16" s="43"/>
    </row>
    <row r="17" spans="1:146" x14ac:dyDescent="0.25">
      <c r="A17" s="20" t="s">
        <v>15</v>
      </c>
      <c r="B17" s="10">
        <v>740.44011324138273</v>
      </c>
      <c r="C17" s="21">
        <v>100.81702016077257</v>
      </c>
      <c r="D17" s="21">
        <v>102.18267258953934</v>
      </c>
      <c r="E17" s="21">
        <v>168.76139927626232</v>
      </c>
      <c r="F17" s="21">
        <v>167.0184255444068</v>
      </c>
      <c r="G17" s="21">
        <v>198.17199440937046</v>
      </c>
      <c r="H17" s="21">
        <v>736.95151198035148</v>
      </c>
      <c r="I17" s="21">
        <f t="shared" si="1"/>
        <v>13.680278623739433</v>
      </c>
      <c r="J17" s="21">
        <f t="shared" si="0"/>
        <v>13.865589652560983</v>
      </c>
      <c r="K17" s="21">
        <f t="shared" si="0"/>
        <v>22.899932564459114</v>
      </c>
      <c r="L17" s="21">
        <f t="shared" si="0"/>
        <v>22.663421246750875</v>
      </c>
      <c r="M17" s="21">
        <f t="shared" si="0"/>
        <v>26.890777912489593</v>
      </c>
      <c r="N17" s="21"/>
      <c r="O17" s="21">
        <v>1.1709367503379999</v>
      </c>
      <c r="P17" s="21">
        <v>0.616879373781</v>
      </c>
      <c r="Q17" s="21">
        <v>19.004236278331049</v>
      </c>
      <c r="R17" s="21">
        <v>31.752732601337296</v>
      </c>
      <c r="S17" s="21">
        <v>52.544785003787347</v>
      </c>
      <c r="T17" s="21">
        <v>0</v>
      </c>
      <c r="U17" s="21">
        <v>2.2284547367614134</v>
      </c>
      <c r="V17" s="21">
        <v>1.1740068471810023</v>
      </c>
      <c r="W17" s="21">
        <v>36.167692525454719</v>
      </c>
      <c r="X17" s="46">
        <v>60.429845890602863</v>
      </c>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c r="EJ17" s="43"/>
      <c r="EK17" s="43"/>
      <c r="EL17" s="43"/>
      <c r="EM17" s="43"/>
      <c r="EN17" s="43"/>
      <c r="EO17" s="43"/>
      <c r="EP17" s="43"/>
    </row>
    <row r="18" spans="1:146" x14ac:dyDescent="0.25">
      <c r="A18" s="20" t="s">
        <v>4</v>
      </c>
      <c r="B18" s="10">
        <v>35144.373423163845</v>
      </c>
      <c r="C18" s="21">
        <v>6508.3975912358546</v>
      </c>
      <c r="D18" s="21">
        <v>13130.944858487857</v>
      </c>
      <c r="E18" s="21">
        <v>8873.96189121926</v>
      </c>
      <c r="F18" s="21">
        <v>4107.9403786809462</v>
      </c>
      <c r="G18" s="21">
        <v>2404.9577017874772</v>
      </c>
      <c r="H18" s="21">
        <v>35026.202421411399</v>
      </c>
      <c r="I18" s="21">
        <f t="shared" si="1"/>
        <v>18.581510815620973</v>
      </c>
      <c r="J18" s="21">
        <f t="shared" ref="J18:M22" si="2" xml:space="preserve"> D18 / $H18 * 100</f>
        <v>37.48891958227523</v>
      </c>
      <c r="K18" s="21">
        <f t="shared" si="2"/>
        <v>25.335209865042742</v>
      </c>
      <c r="L18" s="21">
        <f t="shared" si="2"/>
        <v>11.72819230945167</v>
      </c>
      <c r="M18" s="21">
        <f t="shared" si="2"/>
        <v>6.8661674276093789</v>
      </c>
      <c r="N18" s="21">
        <v>36.901011484775005</v>
      </c>
      <c r="O18" s="21">
        <v>223.9497175912993</v>
      </c>
      <c r="P18" s="21">
        <v>816.00326647563247</v>
      </c>
      <c r="Q18" s="21">
        <v>1103.9852668071646</v>
      </c>
      <c r="R18" s="21">
        <v>767.97932929661272</v>
      </c>
      <c r="S18" s="21">
        <v>2948.8185916554844</v>
      </c>
      <c r="T18" s="21">
        <v>1.2513828958212907</v>
      </c>
      <c r="U18" s="21">
        <v>7.5945572991512025</v>
      </c>
      <c r="V18" s="21">
        <v>27.672209771897947</v>
      </c>
      <c r="W18" s="21">
        <v>37.438222545503578</v>
      </c>
      <c r="X18" s="46">
        <v>26.043627487625969</v>
      </c>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c r="EJ18" s="43"/>
      <c r="EK18" s="43"/>
      <c r="EL18" s="43"/>
      <c r="EM18" s="43"/>
      <c r="EN18" s="43"/>
      <c r="EO18" s="43"/>
      <c r="EP18" s="43"/>
    </row>
    <row r="19" spans="1:146" x14ac:dyDescent="0.25">
      <c r="A19" s="20" t="s">
        <v>13</v>
      </c>
      <c r="B19" s="10">
        <v>6552.3376641495406</v>
      </c>
      <c r="C19" s="21">
        <v>1752.5011369025158</v>
      </c>
      <c r="D19" s="21">
        <v>2806.5861233541968</v>
      </c>
      <c r="E19" s="21">
        <v>1322.2539954030985</v>
      </c>
      <c r="F19" s="21">
        <v>386.70919182857557</v>
      </c>
      <c r="G19" s="21">
        <v>262.60114776022851</v>
      </c>
      <c r="H19" s="21">
        <v>6530.6515952486152</v>
      </c>
      <c r="I19" s="21">
        <f t="shared" si="1"/>
        <v>26.835011963852896</v>
      </c>
      <c r="J19" s="21">
        <f t="shared" si="2"/>
        <v>42.975591063472635</v>
      </c>
      <c r="K19" s="21">
        <f t="shared" si="2"/>
        <v>20.246892306505927</v>
      </c>
      <c r="L19" s="21">
        <f t="shared" si="2"/>
        <v>5.9214488200522961</v>
      </c>
      <c r="M19" s="21">
        <f t="shared" si="2"/>
        <v>4.0210558461162487</v>
      </c>
      <c r="N19" s="21"/>
      <c r="O19" s="21">
        <v>52.550619753232738</v>
      </c>
      <c r="P19" s="21">
        <v>150.53248997278595</v>
      </c>
      <c r="Q19" s="21">
        <v>106.18195532534749</v>
      </c>
      <c r="R19" s="21">
        <v>155.44052510561548</v>
      </c>
      <c r="S19" s="21">
        <v>464.70559015698166</v>
      </c>
      <c r="T19" s="21">
        <v>0</v>
      </c>
      <c r="U19" s="21">
        <v>11.308368323152875</v>
      </c>
      <c r="V19" s="21">
        <v>32.393087830498175</v>
      </c>
      <c r="W19" s="21">
        <v>22.849295892799198</v>
      </c>
      <c r="X19" s="46">
        <v>33.449247953549751</v>
      </c>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c r="DU19" s="43"/>
      <c r="DV19" s="43"/>
      <c r="DW19" s="43"/>
      <c r="DX19" s="43"/>
      <c r="DY19" s="43"/>
      <c r="DZ19" s="43"/>
      <c r="EA19" s="43"/>
      <c r="EB19" s="43"/>
      <c r="EC19" s="43"/>
      <c r="ED19" s="43"/>
      <c r="EE19" s="43"/>
      <c r="EF19" s="43"/>
      <c r="EG19" s="43"/>
      <c r="EH19" s="43"/>
      <c r="EI19" s="43"/>
      <c r="EJ19" s="43"/>
      <c r="EK19" s="43"/>
      <c r="EL19" s="43"/>
      <c r="EM19" s="43"/>
      <c r="EN19" s="43"/>
      <c r="EO19" s="43"/>
      <c r="EP19" s="43"/>
    </row>
    <row r="20" spans="1:146" x14ac:dyDescent="0.25">
      <c r="A20" s="20" t="s">
        <v>2</v>
      </c>
      <c r="B20" s="10">
        <v>22369.676260020249</v>
      </c>
      <c r="C20" s="21">
        <v>8588.3124724343579</v>
      </c>
      <c r="D20" s="21">
        <v>7862.6758394272374</v>
      </c>
      <c r="E20" s="21">
        <v>2949.8921438780403</v>
      </c>
      <c r="F20" s="21">
        <v>1978.9455335610703</v>
      </c>
      <c r="G20" s="21">
        <v>961.75626483615633</v>
      </c>
      <c r="H20" s="21">
        <v>22341.582254136862</v>
      </c>
      <c r="I20" s="21">
        <f t="shared" si="1"/>
        <v>38.44093213605813</v>
      </c>
      <c r="J20" s="21">
        <f t="shared" si="2"/>
        <v>35.193012518042906</v>
      </c>
      <c r="K20" s="21">
        <f t="shared" si="2"/>
        <v>13.20359547646553</v>
      </c>
      <c r="L20" s="21">
        <f t="shared" si="2"/>
        <v>8.8576785254081116</v>
      </c>
      <c r="M20" s="21">
        <f t="shared" si="2"/>
        <v>4.3047813440253258</v>
      </c>
      <c r="N20" s="21">
        <v>168.79973259818536</v>
      </c>
      <c r="O20" s="21">
        <v>453.33656306325588</v>
      </c>
      <c r="P20" s="21">
        <v>448.0954161961663</v>
      </c>
      <c r="Q20" s="21">
        <v>726.9433005358685</v>
      </c>
      <c r="R20" s="21">
        <v>528.14242902933574</v>
      </c>
      <c r="S20" s="21">
        <v>2325.3174414228115</v>
      </c>
      <c r="T20" s="21">
        <v>7.2592124236981785</v>
      </c>
      <c r="U20" s="21">
        <v>19.495684975633651</v>
      </c>
      <c r="V20" s="21">
        <v>19.2702900779855</v>
      </c>
      <c r="W20" s="21">
        <v>31.262110178430845</v>
      </c>
      <c r="X20" s="46">
        <v>22.712702344251838</v>
      </c>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c r="DU20" s="43"/>
      <c r="DV20" s="43"/>
      <c r="DW20" s="43"/>
      <c r="DX20" s="43"/>
      <c r="DY20" s="43"/>
      <c r="DZ20" s="43"/>
      <c r="EA20" s="43"/>
      <c r="EB20" s="43"/>
      <c r="EC20" s="43"/>
      <c r="ED20" s="43"/>
      <c r="EE20" s="43"/>
      <c r="EF20" s="43"/>
      <c r="EG20" s="43"/>
      <c r="EH20" s="43"/>
      <c r="EI20" s="43"/>
      <c r="EJ20" s="43"/>
      <c r="EK20" s="43"/>
      <c r="EL20" s="43"/>
      <c r="EM20" s="43"/>
      <c r="EN20" s="43"/>
      <c r="EO20" s="43"/>
      <c r="EP20" s="43"/>
    </row>
    <row r="21" spans="1:146" x14ac:dyDescent="0.25">
      <c r="A21" s="20" t="s">
        <v>20</v>
      </c>
      <c r="B21" s="20">
        <v>86459.881088955139</v>
      </c>
      <c r="C21" s="21">
        <f t="shared" ref="C21:H21" si="3">C7+C10+C12+C13+C15+C17+C19</f>
        <v>13584.140074494077</v>
      </c>
      <c r="D21" s="21">
        <f t="shared" si="3"/>
        <v>31126.321864656926</v>
      </c>
      <c r="E21" s="21">
        <f t="shared" si="3"/>
        <v>24598.01002083471</v>
      </c>
      <c r="F21" s="21">
        <f t="shared" si="3"/>
        <v>8941.4637399303374</v>
      </c>
      <c r="G21" s="21">
        <f t="shared" si="3"/>
        <v>7811.4777000313297</v>
      </c>
      <c r="H21" s="21">
        <f t="shared" si="3"/>
        <v>86061.413399947371</v>
      </c>
      <c r="I21" s="21">
        <f t="shared" si="1"/>
        <v>15.784240041893598</v>
      </c>
      <c r="J21" s="21">
        <f t="shared" si="2"/>
        <v>36.167569918943443</v>
      </c>
      <c r="K21" s="21">
        <f t="shared" si="2"/>
        <v>28.58192661387287</v>
      </c>
      <c r="L21" s="21">
        <f t="shared" si="2"/>
        <v>10.389631527868685</v>
      </c>
      <c r="M21" s="21">
        <f t="shared" si="2"/>
        <v>9.0766318974214144</v>
      </c>
      <c r="N21" s="21">
        <v>0</v>
      </c>
      <c r="O21" s="21">
        <v>292.90344356350403</v>
      </c>
      <c r="P21" s="21">
        <v>1243.1161884935764</v>
      </c>
      <c r="Q21" s="21">
        <v>1666.5660683232331</v>
      </c>
      <c r="R21" s="21">
        <v>2984.3146260492558</v>
      </c>
      <c r="S21" s="21">
        <v>6186.9003264295698</v>
      </c>
      <c r="T21" s="21">
        <v>0</v>
      </c>
      <c r="U21" s="21">
        <v>4.7342518564952734</v>
      </c>
      <c r="V21" s="21">
        <v>20.092714007095903</v>
      </c>
      <c r="W21" s="21">
        <v>26.937011756984298</v>
      </c>
      <c r="X21" s="46">
        <v>48.236022379424519</v>
      </c>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c r="EJ21" s="43"/>
      <c r="EK21" s="43"/>
      <c r="EL21" s="43"/>
      <c r="EM21" s="43"/>
      <c r="EN21" s="43"/>
      <c r="EO21" s="43"/>
      <c r="EP21" s="43"/>
    </row>
    <row r="22" spans="1:146" x14ac:dyDescent="0.25">
      <c r="A22" s="20" t="s">
        <v>19</v>
      </c>
      <c r="B22" s="20">
        <v>115536.1751188817</v>
      </c>
      <c r="C22" s="21">
        <f xml:space="preserve"> C8+C9+C11+C14+C16+C18+C20</f>
        <v>23536.079601720015</v>
      </c>
      <c r="D22" s="21">
        <f t="shared" ref="D22:H22" si="4" xml:space="preserve"> D8+D9+D11+D14+D16+D18+D20</f>
        <v>36292.911539071465</v>
      </c>
      <c r="E22" s="21">
        <f t="shared" si="4"/>
        <v>26873.529530383832</v>
      </c>
      <c r="F22" s="21">
        <f t="shared" si="4"/>
        <v>17533.087910302263</v>
      </c>
      <c r="G22" s="21">
        <f t="shared" si="4"/>
        <v>10747.008684882006</v>
      </c>
      <c r="H22" s="21">
        <f t="shared" si="4"/>
        <v>114982.61726635959</v>
      </c>
      <c r="I22" s="21">
        <f t="shared" si="1"/>
        <v>20.469250188659561</v>
      </c>
      <c r="J22" s="21">
        <f t="shared" si="2"/>
        <v>31.563824517055643</v>
      </c>
      <c r="K22" s="21">
        <f t="shared" si="2"/>
        <v>23.37181929693838</v>
      </c>
      <c r="L22" s="21">
        <f t="shared" si="2"/>
        <v>15.248468270370385</v>
      </c>
      <c r="M22" s="21">
        <f t="shared" si="2"/>
        <v>9.3466377269760184</v>
      </c>
      <c r="N22" s="21">
        <v>210.48644475763027</v>
      </c>
      <c r="O22" s="21">
        <v>906.88097662062592</v>
      </c>
      <c r="P22" s="21">
        <v>1730.8260264707035</v>
      </c>
      <c r="Q22" s="21">
        <v>3640.6266779224088</v>
      </c>
      <c r="R22" s="21">
        <v>2571.2903123887809</v>
      </c>
      <c r="S22" s="21">
        <v>9060.1104381601472</v>
      </c>
      <c r="T22" s="21">
        <v>2.3232216228963996</v>
      </c>
      <c r="U22" s="21">
        <v>10.009601790293274</v>
      </c>
      <c r="V22" s="21">
        <v>19.10380715869271</v>
      </c>
      <c r="W22" s="21">
        <v>40.183027599625127</v>
      </c>
      <c r="X22" s="46">
        <v>28.380341828492519</v>
      </c>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87362-DD6A-4365-8513-2F6A1CDDBF99}">
  <dimension ref="A1:DU22"/>
  <sheetViews>
    <sheetView zoomScale="60" zoomScaleNormal="60" workbookViewId="0">
      <selection activeCell="L34" sqref="L34"/>
    </sheetView>
  </sheetViews>
  <sheetFormatPr defaultRowHeight="15" x14ac:dyDescent="0.25"/>
  <cols>
    <col min="1" max="1" width="24.42578125" style="2" bestFit="1" customWidth="1"/>
    <col min="2" max="2" width="15.42578125" style="2" bestFit="1" customWidth="1"/>
    <col min="3" max="7" width="9.7109375" style="2" bestFit="1" customWidth="1"/>
    <col min="8" max="8" width="9" style="2" bestFit="1" customWidth="1"/>
    <col min="9" max="9" width="10.42578125" style="2" bestFit="1" customWidth="1"/>
    <col min="10" max="10" width="9" style="2" bestFit="1" customWidth="1"/>
    <col min="11" max="12" width="9.140625" style="2"/>
    <col min="13" max="16" width="9" style="2" bestFit="1" customWidth="1"/>
    <col min="17" max="20" width="9.7109375" style="2" bestFit="1" customWidth="1"/>
    <col min="21" max="21" width="9.140625" style="2"/>
    <col min="22" max="22" width="10.42578125" style="2" bestFit="1" customWidth="1"/>
    <col min="23" max="28" width="9" style="2" bestFit="1" customWidth="1"/>
    <col min="29" max="29" width="9" style="44" bestFit="1" customWidth="1"/>
    <col min="30" max="30" width="9.140625" style="44"/>
    <col min="31" max="31" width="9" style="44" bestFit="1" customWidth="1"/>
    <col min="32" max="32" width="9.140625" style="44"/>
    <col min="33" max="35" width="9.7109375" style="44" bestFit="1" customWidth="1"/>
    <col min="36" max="38" width="9.140625" style="44"/>
    <col min="39" max="39" width="10.42578125" style="44" bestFit="1" customWidth="1"/>
    <col min="40" max="49" width="9" style="44" bestFit="1" customWidth="1"/>
    <col min="50" max="50" width="9.140625" style="44"/>
    <col min="51" max="51" width="8.7109375" style="44" bestFit="1" customWidth="1"/>
    <col min="52" max="53" width="9" style="44" bestFit="1" customWidth="1"/>
    <col min="54" max="56" width="9.140625" style="44"/>
    <col min="57" max="60" width="9" style="44" bestFit="1" customWidth="1"/>
    <col min="61" max="61" width="9.140625" style="44"/>
    <col min="62" max="68" width="9" style="44" bestFit="1" customWidth="1"/>
    <col min="69" max="69" width="12.140625" style="44" bestFit="1" customWidth="1"/>
    <col min="70" max="77" width="9.140625" style="44"/>
    <col min="78" max="79" width="9" style="44" bestFit="1" customWidth="1"/>
    <col min="80" max="80" width="10.42578125" style="44" bestFit="1" customWidth="1"/>
    <col min="81" max="86" width="9" style="44" bestFit="1" customWidth="1"/>
    <col min="87" max="90" width="9.140625" style="44"/>
    <col min="91" max="97" width="9" style="44" bestFit="1" customWidth="1"/>
    <col min="98" max="102" width="9.7109375" style="44" bestFit="1" customWidth="1"/>
    <col min="103" max="103" width="10.42578125" style="44" bestFit="1" customWidth="1"/>
    <col min="104" max="109" width="9" style="44" bestFit="1" customWidth="1"/>
    <col min="110" max="112" width="9.140625" style="44"/>
    <col min="113" max="114" width="9.42578125" style="44" bestFit="1" customWidth="1"/>
    <col min="115" max="115" width="9.140625" style="44"/>
    <col min="116" max="116" width="9.42578125" style="44" bestFit="1" customWidth="1"/>
    <col min="117" max="119" width="10.5703125" style="44" bestFit="1" customWidth="1"/>
    <col min="120" max="120" width="10.42578125" style="44" bestFit="1" customWidth="1"/>
    <col min="121" max="124" width="11.5703125" style="44" bestFit="1" customWidth="1"/>
    <col min="125" max="125" width="9.140625" style="44"/>
    <col min="126" max="16384" width="9.140625" style="2"/>
  </cols>
  <sheetData>
    <row r="1" spans="1:125" s="5" customFormat="1" ht="157.5" customHeight="1" x14ac:dyDescent="0.25">
      <c r="A1" s="10" t="s">
        <v>243</v>
      </c>
      <c r="B1" s="10" t="s">
        <v>192</v>
      </c>
      <c r="C1" s="23" t="s">
        <v>36</v>
      </c>
      <c r="D1" s="23" t="s">
        <v>37</v>
      </c>
      <c r="E1" s="23" t="s">
        <v>38</v>
      </c>
      <c r="F1" s="23" t="s">
        <v>39</v>
      </c>
      <c r="G1" s="23" t="s">
        <v>40</v>
      </c>
      <c r="H1" s="23" t="s">
        <v>41</v>
      </c>
      <c r="I1" s="23" t="s">
        <v>83</v>
      </c>
      <c r="J1" s="23" t="s">
        <v>47</v>
      </c>
      <c r="K1" s="23" t="s">
        <v>42</v>
      </c>
      <c r="L1" s="23" t="s">
        <v>43</v>
      </c>
      <c r="M1" s="23" t="s">
        <v>44</v>
      </c>
      <c r="N1" s="23" t="s">
        <v>45</v>
      </c>
      <c r="O1" s="23" t="s">
        <v>46</v>
      </c>
      <c r="P1" s="24" t="s">
        <v>24</v>
      </c>
      <c r="Q1" s="24" t="s">
        <v>25</v>
      </c>
      <c r="R1" s="24" t="s">
        <v>26</v>
      </c>
      <c r="S1" s="24" t="s">
        <v>27</v>
      </c>
      <c r="T1" s="24" t="s">
        <v>28</v>
      </c>
      <c r="U1" s="24" t="s">
        <v>29</v>
      </c>
      <c r="V1" s="24" t="s">
        <v>82</v>
      </c>
      <c r="W1" s="24" t="s">
        <v>30</v>
      </c>
      <c r="X1" s="24" t="s">
        <v>31</v>
      </c>
      <c r="Y1" s="24" t="s">
        <v>32</v>
      </c>
      <c r="Z1" s="24" t="s">
        <v>33</v>
      </c>
      <c r="AA1" s="24" t="s">
        <v>34</v>
      </c>
      <c r="AB1" s="48" t="s">
        <v>35</v>
      </c>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2"/>
    </row>
    <row r="2" spans="1:125" x14ac:dyDescent="0.25">
      <c r="A2" s="20" t="s">
        <v>16</v>
      </c>
      <c r="B2" s="10">
        <v>161619.0456709229</v>
      </c>
      <c r="C2" s="21">
        <v>39783.559693044372</v>
      </c>
      <c r="D2" s="21">
        <v>30446.297074946579</v>
      </c>
      <c r="E2" s="21">
        <v>27848.027287803638</v>
      </c>
      <c r="F2" s="21">
        <v>30062.364966702135</v>
      </c>
      <c r="G2" s="21">
        <v>25948.10523175669</v>
      </c>
      <c r="H2" s="21">
        <v>7510.4313222299024</v>
      </c>
      <c r="I2" s="21">
        <v>161598.78557648332</v>
      </c>
      <c r="J2" s="21">
        <v>24.618724423653017</v>
      </c>
      <c r="K2" s="21">
        <v>18.840671955753411</v>
      </c>
      <c r="L2" s="21">
        <v>17.232819657932026</v>
      </c>
      <c r="M2" s="21">
        <v>18.603088420162585</v>
      </c>
      <c r="N2" s="21">
        <v>16.057116480912956</v>
      </c>
      <c r="O2" s="21">
        <v>4.6475790615860042</v>
      </c>
      <c r="P2" s="21">
        <v>8813.6654354936818</v>
      </c>
      <c r="Q2" s="21">
        <v>56142.086075224164</v>
      </c>
      <c r="R2" s="21">
        <v>28444.05887616305</v>
      </c>
      <c r="S2" s="21">
        <v>34364.177533963237</v>
      </c>
      <c r="T2" s="21">
        <v>24757.615342109551</v>
      </c>
      <c r="U2" s="21">
        <v>9077.1823135296745</v>
      </c>
      <c r="V2" s="21">
        <v>161598.78557648338</v>
      </c>
      <c r="W2" s="21">
        <v>5.454041875408925</v>
      </c>
      <c r="X2" s="21">
        <v>34.741650981437964</v>
      </c>
      <c r="Y2" s="21">
        <v>17.601653858160159</v>
      </c>
      <c r="Z2" s="21">
        <v>21.265121152596134</v>
      </c>
      <c r="AA2" s="21">
        <v>15.320421656505564</v>
      </c>
      <c r="AB2" s="46">
        <v>5.6171104758912422</v>
      </c>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row>
    <row r="3" spans="1:125" x14ac:dyDescent="0.25">
      <c r="A3" s="20" t="s">
        <v>17</v>
      </c>
      <c r="B3" s="10">
        <v>29318.789376353488</v>
      </c>
      <c r="C3" s="21">
        <v>7029.8062614526225</v>
      </c>
      <c r="D3" s="21">
        <v>5409.5081086145028</v>
      </c>
      <c r="E3" s="21">
        <v>5191.0382960913794</v>
      </c>
      <c r="F3" s="21">
        <v>5973.0812146591798</v>
      </c>
      <c r="G3" s="21">
        <v>4882.4773768623973</v>
      </c>
      <c r="H3" s="21">
        <v>828.64030380984218</v>
      </c>
      <c r="I3" s="21">
        <v>29314.551561489923</v>
      </c>
      <c r="J3" s="21">
        <v>23.980603103230038</v>
      </c>
      <c r="K3" s="21">
        <v>18.45332034934108</v>
      </c>
      <c r="L3" s="21">
        <v>17.70805971635864</v>
      </c>
      <c r="M3" s="21">
        <v>20.375823256685681</v>
      </c>
      <c r="N3" s="21">
        <v>16.655473533753227</v>
      </c>
      <c r="O3" s="21">
        <v>2.8267200406313373</v>
      </c>
      <c r="P3" s="21">
        <v>2003.7966305745574</v>
      </c>
      <c r="Q3" s="21">
        <v>9229.7628265969706</v>
      </c>
      <c r="R3" s="21">
        <v>5941.1654011326373</v>
      </c>
      <c r="S3" s="21">
        <v>7134.9974247671862</v>
      </c>
      <c r="T3" s="21">
        <v>3921.3760063584036</v>
      </c>
      <c r="U3" s="21">
        <v>1083.4532720601705</v>
      </c>
      <c r="V3" s="21">
        <v>29314.551561489927</v>
      </c>
      <c r="W3" s="21">
        <v>6.8355015643729446</v>
      </c>
      <c r="X3" s="21">
        <v>31.485260169294104</v>
      </c>
      <c r="Y3" s="21">
        <v>20.266949636498804</v>
      </c>
      <c r="Z3" s="21">
        <v>24.339439100069065</v>
      </c>
      <c r="AA3" s="21">
        <v>13.376892353727337</v>
      </c>
      <c r="AB3" s="46">
        <v>3.6959571760377412</v>
      </c>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row>
    <row r="4" spans="1:125" x14ac:dyDescent="0.25">
      <c r="A4" s="20" t="s">
        <v>18</v>
      </c>
      <c r="B4" s="10">
        <v>8419.9175980540094</v>
      </c>
      <c r="C4" s="21">
        <v>2061.2532271487853</v>
      </c>
      <c r="D4" s="21">
        <v>1112.1818602874539</v>
      </c>
      <c r="E4" s="21">
        <v>857.84240917471027</v>
      </c>
      <c r="F4" s="21">
        <v>1236.2304838993018</v>
      </c>
      <c r="G4" s="21">
        <v>2108.2552188330683</v>
      </c>
      <c r="H4" s="21">
        <v>859.28311798628681</v>
      </c>
      <c r="I4" s="21">
        <v>8235.0463173296048</v>
      </c>
      <c r="J4" s="21">
        <v>25.030256633907943</v>
      </c>
      <c r="K4" s="21">
        <v>13.505471826515523</v>
      </c>
      <c r="L4" s="21">
        <v>10.416971272760062</v>
      </c>
      <c r="M4" s="21">
        <v>15.011821867933062</v>
      </c>
      <c r="N4" s="21">
        <v>25.601012278419301</v>
      </c>
      <c r="O4" s="21">
        <v>10.434466120464132</v>
      </c>
      <c r="P4" s="21">
        <v>925.18917080899257</v>
      </c>
      <c r="Q4" s="21">
        <v>1815.2470621941482</v>
      </c>
      <c r="R4" s="21">
        <v>1122.4308945932057</v>
      </c>
      <c r="S4" s="21">
        <v>1693.4363309940413</v>
      </c>
      <c r="T4" s="21">
        <v>1943.7018997862774</v>
      </c>
      <c r="U4" s="21">
        <v>735.04095895294586</v>
      </c>
      <c r="V4" s="21">
        <v>8235.0463173296121</v>
      </c>
      <c r="W4" s="21">
        <v>11.234777986154725</v>
      </c>
      <c r="X4" s="21">
        <v>22.042949028400614</v>
      </c>
      <c r="Y4" s="21">
        <v>13.629928130837493</v>
      </c>
      <c r="Z4" s="21">
        <v>20.563774212543517</v>
      </c>
      <c r="AA4" s="21">
        <v>23.602804706708241</v>
      </c>
      <c r="AB4" s="46">
        <v>8.9257659353553986</v>
      </c>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c r="CA4" s="43"/>
      <c r="CB4" s="43"/>
      <c r="CC4" s="43"/>
      <c r="CD4" s="43"/>
      <c r="CE4" s="43"/>
      <c r="CF4" s="43"/>
      <c r="CG4" s="43"/>
      <c r="CH4" s="43"/>
      <c r="CI4" s="43"/>
      <c r="CJ4" s="43"/>
      <c r="CK4" s="43"/>
      <c r="CL4" s="43"/>
      <c r="CM4" s="43"/>
      <c r="CN4" s="43"/>
      <c r="CO4" s="43"/>
      <c r="CP4" s="43"/>
      <c r="CQ4" s="43"/>
      <c r="CR4" s="43"/>
      <c r="CS4" s="43"/>
      <c r="CT4" s="43"/>
      <c r="CU4" s="43"/>
      <c r="CV4" s="43"/>
      <c r="CW4" s="43"/>
      <c r="CX4" s="43"/>
      <c r="CY4" s="43"/>
      <c r="CZ4" s="43"/>
      <c r="DA4" s="43"/>
      <c r="DB4" s="43"/>
      <c r="DC4" s="43"/>
      <c r="DD4" s="43"/>
      <c r="DE4" s="43"/>
      <c r="DF4" s="43"/>
      <c r="DG4" s="43"/>
      <c r="DH4" s="43"/>
      <c r="DI4" s="43"/>
      <c r="DJ4" s="43"/>
      <c r="DK4" s="43"/>
      <c r="DL4" s="43"/>
      <c r="DM4" s="43"/>
      <c r="DN4" s="43"/>
      <c r="DO4" s="43"/>
      <c r="DP4" s="43"/>
      <c r="DQ4" s="43"/>
      <c r="DR4" s="43"/>
      <c r="DS4" s="43"/>
      <c r="DT4" s="43"/>
    </row>
    <row r="5" spans="1:125" x14ac:dyDescent="0.25">
      <c r="A5" s="20" t="s">
        <v>1</v>
      </c>
      <c r="B5" s="10">
        <v>2638.3035625064222</v>
      </c>
      <c r="C5" s="21">
        <v>546.26765310202836</v>
      </c>
      <c r="D5" s="21">
        <v>383.49435923703146</v>
      </c>
      <c r="E5" s="21">
        <v>330.51768707775989</v>
      </c>
      <c r="F5" s="21">
        <v>987.13054524404197</v>
      </c>
      <c r="G5" s="21">
        <v>308.70893882875862</v>
      </c>
      <c r="H5" s="21"/>
      <c r="I5" s="21">
        <v>2556.1191834896204</v>
      </c>
      <c r="J5" s="21">
        <v>21.370977403184398</v>
      </c>
      <c r="K5" s="21">
        <v>15.002992102797178</v>
      </c>
      <c r="L5" s="21">
        <v>12.930448987380014</v>
      </c>
      <c r="M5" s="21">
        <v>38.618330147517177</v>
      </c>
      <c r="N5" s="21">
        <v>12.077251359121229</v>
      </c>
      <c r="O5" s="21">
        <v>0</v>
      </c>
      <c r="P5" s="21">
        <v>98.081701370722229</v>
      </c>
      <c r="Q5" s="21">
        <v>534.51278764400081</v>
      </c>
      <c r="R5" s="21">
        <v>569.29550887901655</v>
      </c>
      <c r="S5" s="21">
        <v>864.58016487178429</v>
      </c>
      <c r="T5" s="21">
        <v>480.49550148928159</v>
      </c>
      <c r="U5" s="21">
        <v>9.153519234812002</v>
      </c>
      <c r="V5" s="21">
        <v>2556.1191834896176</v>
      </c>
      <c r="W5" s="21">
        <v>3.8371333388618032</v>
      </c>
      <c r="X5" s="21">
        <v>20.911105831703949</v>
      </c>
      <c r="Y5" s="21">
        <v>22.271868720214112</v>
      </c>
      <c r="Z5" s="21">
        <v>33.823937884283559</v>
      </c>
      <c r="AA5" s="21">
        <v>18.797852016951278</v>
      </c>
      <c r="AB5" s="46">
        <v>0.35810220798529452</v>
      </c>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row>
    <row r="6" spans="1:125" x14ac:dyDescent="0.25">
      <c r="A6" s="20" t="s">
        <v>22</v>
      </c>
      <c r="B6" s="10">
        <v>201996.05620783684</v>
      </c>
      <c r="C6" s="21">
        <v>49420.886834747813</v>
      </c>
      <c r="D6" s="21">
        <v>37351.48140308557</v>
      </c>
      <c r="E6" s="21">
        <v>34227.425680147484</v>
      </c>
      <c r="F6" s="21">
        <v>38258.807210504659</v>
      </c>
      <c r="G6" s="21">
        <v>33247.546766280917</v>
      </c>
      <c r="H6" s="21">
        <v>9198.3547440260299</v>
      </c>
      <c r="I6" s="21">
        <v>201704.50263879247</v>
      </c>
      <c r="J6" s="21">
        <v>24.501627969728339</v>
      </c>
      <c r="K6" s="21">
        <v>18.517921471477361</v>
      </c>
      <c r="L6" s="21">
        <v>16.969093516688186</v>
      </c>
      <c r="M6" s="21">
        <v>18.967750699654733</v>
      </c>
      <c r="N6" s="21">
        <v>16.483294290073346</v>
      </c>
      <c r="O6" s="21">
        <v>4.5603120523780376</v>
      </c>
      <c r="P6" s="21">
        <v>11840.732938247955</v>
      </c>
      <c r="Q6" s="21">
        <v>67721.608751659282</v>
      </c>
      <c r="R6" s="21">
        <v>36076.950680767906</v>
      </c>
      <c r="S6" s="21">
        <v>44057.191454596243</v>
      </c>
      <c r="T6" s="21">
        <v>31103.188749743513</v>
      </c>
      <c r="U6" s="21">
        <v>10904.830063777603</v>
      </c>
      <c r="V6" s="21">
        <v>201704.50263879253</v>
      </c>
      <c r="W6" s="21">
        <v>5.8703364492819716</v>
      </c>
      <c r="X6" s="21">
        <v>33.574663860099086</v>
      </c>
      <c r="Y6" s="21">
        <v>17.886041317269761</v>
      </c>
      <c r="Z6" s="21">
        <v>21.84244321679461</v>
      </c>
      <c r="AA6" s="21">
        <v>15.420175723812344</v>
      </c>
      <c r="AB6" s="46">
        <v>5.4063394327422154</v>
      </c>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row>
    <row r="7" spans="1:125" x14ac:dyDescent="0.25">
      <c r="A7" s="20" t="s">
        <v>14</v>
      </c>
      <c r="B7" s="10">
        <v>4080.5082328076646</v>
      </c>
      <c r="C7" s="21">
        <v>1805.7160862646995</v>
      </c>
      <c r="D7" s="21">
        <v>1149.8807247509744</v>
      </c>
      <c r="E7" s="21">
        <v>500.83285305773967</v>
      </c>
      <c r="F7" s="21">
        <v>440.14433433687805</v>
      </c>
      <c r="G7" s="21">
        <v>176.79809115723566</v>
      </c>
      <c r="H7" s="21">
        <v>5.8581145712719005</v>
      </c>
      <c r="I7" s="21">
        <v>4079.2302041387989</v>
      </c>
      <c r="J7" s="21">
        <v>44.266099138818262</v>
      </c>
      <c r="K7" s="21">
        <v>28.188669606934713</v>
      </c>
      <c r="L7" s="21">
        <v>12.277631513651601</v>
      </c>
      <c r="M7" s="21">
        <v>10.789887118660435</v>
      </c>
      <c r="N7" s="21">
        <v>4.3341042870749433</v>
      </c>
      <c r="O7" s="21">
        <v>0.14360833486004884</v>
      </c>
      <c r="P7" s="21">
        <v>637.70970142330418</v>
      </c>
      <c r="Q7" s="21">
        <v>1841.4289721167738</v>
      </c>
      <c r="R7" s="21">
        <v>831.47458942511241</v>
      </c>
      <c r="S7" s="21">
        <v>525.09384149840946</v>
      </c>
      <c r="T7" s="21">
        <v>182.79210998746063</v>
      </c>
      <c r="U7" s="21">
        <v>60.730989687740511</v>
      </c>
      <c r="V7" s="21">
        <v>4079.2302041388007</v>
      </c>
      <c r="W7" s="21">
        <v>15.63308932102635</v>
      </c>
      <c r="X7" s="21">
        <v>45.141580150305167</v>
      </c>
      <c r="Y7" s="21">
        <v>20.383124947974142</v>
      </c>
      <c r="Z7" s="21">
        <v>12.872375796924809</v>
      </c>
      <c r="AA7" s="21">
        <v>4.4810442372680797</v>
      </c>
      <c r="AB7" s="46">
        <v>1.488785546501461</v>
      </c>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row>
    <row r="8" spans="1:125" x14ac:dyDescent="0.25">
      <c r="A8" s="20" t="s">
        <v>9</v>
      </c>
      <c r="B8" s="10">
        <v>34.845934146622106</v>
      </c>
      <c r="C8" s="21">
        <v>0.35018219429300002</v>
      </c>
      <c r="D8" s="21"/>
      <c r="E8" s="21">
        <v>3.7583438392100002E-2</v>
      </c>
      <c r="F8" s="21">
        <v>2.4135696268165003</v>
      </c>
      <c r="G8" s="21">
        <v>29.446814506240194</v>
      </c>
      <c r="H8" s="21">
        <v>2.53862952241</v>
      </c>
      <c r="I8" s="21">
        <v>34.786779288151791</v>
      </c>
      <c r="J8" s="21">
        <v>1.0066531063203956</v>
      </c>
      <c r="K8" s="21">
        <v>0</v>
      </c>
      <c r="L8" s="21">
        <v>0.10803943095962533</v>
      </c>
      <c r="M8" s="21">
        <v>6.9381807577643446</v>
      </c>
      <c r="N8" s="21">
        <v>84.649441853530931</v>
      </c>
      <c r="O8" s="21">
        <v>7.2976848514247044</v>
      </c>
      <c r="P8" s="21">
        <v>0.35018219429300002</v>
      </c>
      <c r="Q8" s="21"/>
      <c r="R8" s="21"/>
      <c r="S8" s="21">
        <v>5.47898083881981</v>
      </c>
      <c r="T8" s="21">
        <v>3.7901898004100905</v>
      </c>
      <c r="U8" s="21">
        <v>25.167426454628895</v>
      </c>
      <c r="V8" s="21">
        <v>34.786779288151791</v>
      </c>
      <c r="W8" s="21">
        <v>1.0066531063203956</v>
      </c>
      <c r="X8" s="21">
        <v>0</v>
      </c>
      <c r="Y8" s="21">
        <v>0</v>
      </c>
      <c r="Z8" s="21">
        <v>15.750181393440824</v>
      </c>
      <c r="AA8" s="21">
        <v>10.895489257612908</v>
      </c>
      <c r="AB8" s="46">
        <v>72.34767624262588</v>
      </c>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row>
    <row r="9" spans="1:125" x14ac:dyDescent="0.25">
      <c r="A9" s="20" t="s">
        <v>8</v>
      </c>
      <c r="B9" s="10">
        <v>1833.1187218139719</v>
      </c>
      <c r="C9" s="21">
        <v>55.471433523253708</v>
      </c>
      <c r="D9" s="21">
        <v>26.527235263513603</v>
      </c>
      <c r="E9" s="21">
        <v>34.046418850794495</v>
      </c>
      <c r="F9" s="21">
        <v>101.04234892165776</v>
      </c>
      <c r="G9" s="21">
        <v>789.05502848932076</v>
      </c>
      <c r="H9" s="21">
        <v>815.85964020339975</v>
      </c>
      <c r="I9" s="21">
        <v>1822.0021052519401</v>
      </c>
      <c r="J9" s="21">
        <v>3.0445318017666789</v>
      </c>
      <c r="K9" s="21">
        <v>1.4559387822356831</v>
      </c>
      <c r="L9" s="21">
        <v>1.8686267569425601</v>
      </c>
      <c r="M9" s="21">
        <v>5.5456768480344856</v>
      </c>
      <c r="N9" s="21">
        <v>43.307031655718809</v>
      </c>
      <c r="O9" s="21">
        <v>44.77819415530179</v>
      </c>
      <c r="P9" s="21">
        <v>13.090521622416901</v>
      </c>
      <c r="Q9" s="21">
        <v>45.548114341004698</v>
      </c>
      <c r="R9" s="21">
        <v>96.804101567091308</v>
      </c>
      <c r="S9" s="21">
        <v>815.45313912178904</v>
      </c>
      <c r="T9" s="21">
        <v>693.96564719010178</v>
      </c>
      <c r="U9" s="21">
        <v>157.14058140953725</v>
      </c>
      <c r="V9" s="21">
        <v>1822.0021052519407</v>
      </c>
      <c r="W9" s="21">
        <v>0.71846907227402923</v>
      </c>
      <c r="X9" s="21">
        <v>2.4998936175601427</v>
      </c>
      <c r="Y9" s="21">
        <v>5.3130620040477696</v>
      </c>
      <c r="Z9" s="21">
        <v>44.755883474077038</v>
      </c>
      <c r="AA9" s="21">
        <v>38.08808152250419</v>
      </c>
      <c r="AB9" s="46">
        <v>8.6246103095368447</v>
      </c>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row>
    <row r="10" spans="1:125" x14ac:dyDescent="0.25">
      <c r="A10" s="20" t="s">
        <v>12</v>
      </c>
      <c r="B10" s="10">
        <v>5738.7107890607895</v>
      </c>
      <c r="C10" s="21">
        <v>2577.407242750699</v>
      </c>
      <c r="D10" s="21">
        <v>1609.089758405597</v>
      </c>
      <c r="E10" s="21">
        <v>763.69719472346117</v>
      </c>
      <c r="F10" s="21">
        <v>564.97401874389834</v>
      </c>
      <c r="G10" s="21">
        <v>205.10301702244345</v>
      </c>
      <c r="H10" s="21">
        <v>17.045842333745401</v>
      </c>
      <c r="I10" s="21">
        <v>5737.3170739798443</v>
      </c>
      <c r="J10" s="21">
        <v>44.923562869479184</v>
      </c>
      <c r="K10" s="21">
        <v>28.046031579868892</v>
      </c>
      <c r="L10" s="21">
        <v>13.311050877543746</v>
      </c>
      <c r="M10" s="21">
        <v>9.8473556796467747</v>
      </c>
      <c r="N10" s="21">
        <v>3.5748942297896784</v>
      </c>
      <c r="O10" s="21">
        <v>0.297104763671726</v>
      </c>
      <c r="P10" s="21">
        <v>784.74342269081592</v>
      </c>
      <c r="Q10" s="21">
        <v>3438.5327268172464</v>
      </c>
      <c r="R10" s="21">
        <v>1137.1740449188503</v>
      </c>
      <c r="S10" s="21">
        <v>297.48919388724767</v>
      </c>
      <c r="T10" s="21">
        <v>61.442616561190434</v>
      </c>
      <c r="U10" s="21">
        <v>17.93506910449797</v>
      </c>
      <c r="V10" s="21">
        <v>5737.3170739798488</v>
      </c>
      <c r="W10" s="21">
        <v>13.677881361129948</v>
      </c>
      <c r="X10" s="21">
        <v>59.932764434649123</v>
      </c>
      <c r="Y10" s="21">
        <v>19.82065885945568</v>
      </c>
      <c r="Z10" s="21">
        <v>5.1851621594426893</v>
      </c>
      <c r="AA10" s="21">
        <v>1.0709294216951664</v>
      </c>
      <c r="AB10" s="46">
        <v>0.31260376362739201</v>
      </c>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c r="DB10" s="43"/>
      <c r="DC10" s="43"/>
      <c r="DD10" s="43"/>
      <c r="DE10" s="43"/>
      <c r="DF10" s="43"/>
      <c r="DG10" s="43"/>
      <c r="DH10" s="43"/>
      <c r="DI10" s="43"/>
      <c r="DJ10" s="43"/>
      <c r="DK10" s="43"/>
      <c r="DL10" s="43"/>
      <c r="DM10" s="43"/>
      <c r="DN10" s="43"/>
      <c r="DO10" s="43"/>
      <c r="DP10" s="43"/>
      <c r="DQ10" s="43"/>
      <c r="DR10" s="43"/>
      <c r="DS10" s="43"/>
      <c r="DT10" s="43"/>
    </row>
    <row r="11" spans="1:125" x14ac:dyDescent="0.25">
      <c r="A11" s="20" t="s">
        <v>5</v>
      </c>
      <c r="B11" s="10">
        <v>9413.1317764133619</v>
      </c>
      <c r="C11" s="21">
        <v>631.76504197756879</v>
      </c>
      <c r="D11" s="21">
        <v>900.297554101125</v>
      </c>
      <c r="E11" s="21">
        <v>915.63024483078823</v>
      </c>
      <c r="F11" s="21">
        <v>1988.2446620593469</v>
      </c>
      <c r="G11" s="21">
        <v>3252.0205128813764</v>
      </c>
      <c r="H11" s="21">
        <v>1622.1366081375722</v>
      </c>
      <c r="I11" s="21">
        <v>9310.0946239877776</v>
      </c>
      <c r="J11" s="21">
        <v>6.7858068848173092</v>
      </c>
      <c r="K11" s="21">
        <v>9.670122490285733</v>
      </c>
      <c r="L11" s="21">
        <v>9.8348113720738741</v>
      </c>
      <c r="M11" s="21">
        <v>21.355794353975377</v>
      </c>
      <c r="N11" s="21">
        <v>34.930047912750901</v>
      </c>
      <c r="O11" s="21">
        <v>17.423416986096811</v>
      </c>
      <c r="P11" s="21">
        <v>150.38002354660165</v>
      </c>
      <c r="Q11" s="21">
        <v>502.026282362237</v>
      </c>
      <c r="R11" s="21">
        <v>1053.6606350797611</v>
      </c>
      <c r="S11" s="21">
        <v>2946.2495253894372</v>
      </c>
      <c r="T11" s="21">
        <v>3773.7227356675844</v>
      </c>
      <c r="U11" s="21">
        <v>884.05542194215229</v>
      </c>
      <c r="V11" s="21">
        <v>9310.094623987774</v>
      </c>
      <c r="W11" s="21">
        <v>1.615236252907059</v>
      </c>
      <c r="X11" s="21">
        <v>5.3922790544872585</v>
      </c>
      <c r="Y11" s="21">
        <v>11.317399850748764</v>
      </c>
      <c r="Z11" s="21">
        <v>31.645752748831633</v>
      </c>
      <c r="AA11" s="21">
        <v>40.533666821650343</v>
      </c>
      <c r="AB11" s="46">
        <v>9.4956652713749392</v>
      </c>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c r="DB11" s="43"/>
      <c r="DC11" s="43"/>
      <c r="DD11" s="43"/>
      <c r="DE11" s="43"/>
      <c r="DF11" s="43"/>
      <c r="DG11" s="43"/>
      <c r="DH11" s="43"/>
      <c r="DI11" s="43"/>
      <c r="DJ11" s="43"/>
      <c r="DK11" s="43"/>
      <c r="DL11" s="43"/>
      <c r="DM11" s="43"/>
      <c r="DN11" s="43"/>
      <c r="DO11" s="43"/>
      <c r="DP11" s="43"/>
      <c r="DQ11" s="43"/>
      <c r="DR11" s="43"/>
      <c r="DS11" s="43"/>
      <c r="DT11" s="43"/>
    </row>
    <row r="12" spans="1:125" x14ac:dyDescent="0.25">
      <c r="A12" s="20" t="s">
        <v>10</v>
      </c>
      <c r="B12" s="10">
        <v>22387.974312335398</v>
      </c>
      <c r="C12" s="21">
        <v>19046.844281675731</v>
      </c>
      <c r="D12" s="21">
        <v>2358.0711499637528</v>
      </c>
      <c r="E12" s="21">
        <v>424.33605649992688</v>
      </c>
      <c r="F12" s="21">
        <v>335.04818953657121</v>
      </c>
      <c r="G12" s="21">
        <v>217.8378765651571</v>
      </c>
      <c r="H12" s="21">
        <v>0.36306690717180995</v>
      </c>
      <c r="I12" s="21">
        <v>22382.500621148312</v>
      </c>
      <c r="J12" s="21">
        <v>85.097034527407288</v>
      </c>
      <c r="K12" s="21">
        <v>10.535333785429263</v>
      </c>
      <c r="L12" s="21">
        <v>1.8958384663194827</v>
      </c>
      <c r="M12" s="21">
        <v>1.4969202735998044</v>
      </c>
      <c r="N12" s="21">
        <v>0.97325084561521669</v>
      </c>
      <c r="O12" s="21">
        <v>1.6221016289340025E-3</v>
      </c>
      <c r="P12" s="21">
        <v>3217.7165347562886</v>
      </c>
      <c r="Q12" s="21">
        <v>16387.195499398</v>
      </c>
      <c r="R12" s="21">
        <v>2239.7280520144418</v>
      </c>
      <c r="S12" s="21">
        <v>490.88329550090367</v>
      </c>
      <c r="T12" s="21">
        <v>46.675301086097207</v>
      </c>
      <c r="U12" s="21">
        <v>0.30193839259749999</v>
      </c>
      <c r="V12" s="21">
        <v>22382.500621148323</v>
      </c>
      <c r="W12" s="21">
        <v>14.376036838868655</v>
      </c>
      <c r="X12" s="21">
        <v>73.214319421997018</v>
      </c>
      <c r="Y12" s="21">
        <v>10.006603327861468</v>
      </c>
      <c r="Z12" s="21">
        <v>2.1931566262845887</v>
      </c>
      <c r="AA12" s="21">
        <v>0.20853479187216284</v>
      </c>
      <c r="AB12" s="46">
        <v>1.348993116132031E-3</v>
      </c>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c r="DN12" s="43"/>
      <c r="DO12" s="43"/>
      <c r="DP12" s="43"/>
      <c r="DQ12" s="43"/>
      <c r="DR12" s="43"/>
      <c r="DS12" s="43"/>
      <c r="DT12" s="43"/>
    </row>
    <row r="13" spans="1:125" x14ac:dyDescent="0.25">
      <c r="A13" s="20" t="s">
        <v>11</v>
      </c>
      <c r="B13" s="10">
        <v>6948.86091481733</v>
      </c>
      <c r="C13" s="21">
        <v>5180.7290524101154</v>
      </c>
      <c r="D13" s="21">
        <v>1425.5949529381276</v>
      </c>
      <c r="E13" s="21">
        <v>191.31375773942827</v>
      </c>
      <c r="F13" s="21">
        <v>110.34461039516511</v>
      </c>
      <c r="G13" s="21">
        <v>31.333183918898595</v>
      </c>
      <c r="H13" s="21">
        <v>7.9467376202641899</v>
      </c>
      <c r="I13" s="21">
        <v>6947.2622950219993</v>
      </c>
      <c r="J13" s="21">
        <v>74.572239141198423</v>
      </c>
      <c r="K13" s="21">
        <v>20.520240814279106</v>
      </c>
      <c r="L13" s="21">
        <v>2.7538007004070146</v>
      </c>
      <c r="M13" s="21">
        <v>1.5883178971698189</v>
      </c>
      <c r="N13" s="21">
        <v>0.45101483992262842</v>
      </c>
      <c r="O13" s="21">
        <v>0.11438660702300467</v>
      </c>
      <c r="P13" s="21">
        <v>929.33133154217921</v>
      </c>
      <c r="Q13" s="21">
        <v>5016.6290851656422</v>
      </c>
      <c r="R13" s="21">
        <v>823.83631499246121</v>
      </c>
      <c r="S13" s="21">
        <v>126.44623550664407</v>
      </c>
      <c r="T13" s="21">
        <v>24.312722176009625</v>
      </c>
      <c r="U13" s="21">
        <v>26.706605639068101</v>
      </c>
      <c r="V13" s="21">
        <v>6947.2622950220039</v>
      </c>
      <c r="W13" s="21">
        <v>13.376943205499567</v>
      </c>
      <c r="X13" s="21">
        <v>72.210158075653212</v>
      </c>
      <c r="Y13" s="21">
        <v>11.85843113456035</v>
      </c>
      <c r="Z13" s="21">
        <v>1.8200872536113677</v>
      </c>
      <c r="AA13" s="21">
        <v>0.34996119541118637</v>
      </c>
      <c r="AB13" s="46">
        <v>0.3844191352643252</v>
      </c>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c r="DB13" s="43"/>
      <c r="DC13" s="43"/>
      <c r="DD13" s="43"/>
      <c r="DE13" s="43"/>
      <c r="DF13" s="43"/>
      <c r="DG13" s="43"/>
      <c r="DH13" s="43"/>
      <c r="DI13" s="43"/>
      <c r="DJ13" s="43"/>
      <c r="DK13" s="43"/>
      <c r="DL13" s="43"/>
      <c r="DM13" s="43"/>
      <c r="DN13" s="43"/>
      <c r="DO13" s="43"/>
      <c r="DP13" s="43"/>
      <c r="DQ13" s="43"/>
      <c r="DR13" s="43"/>
      <c r="DS13" s="43"/>
      <c r="DT13" s="43"/>
    </row>
    <row r="14" spans="1:125" x14ac:dyDescent="0.25">
      <c r="A14" s="20" t="s">
        <v>7</v>
      </c>
      <c r="B14" s="10">
        <v>6121.9581061087838</v>
      </c>
      <c r="C14" s="21">
        <v>1390.6781127273139</v>
      </c>
      <c r="D14" s="21">
        <v>784.2141382566715</v>
      </c>
      <c r="E14" s="21">
        <v>776.6698597085782</v>
      </c>
      <c r="F14" s="21">
        <v>1553.8697156103804</v>
      </c>
      <c r="G14" s="21">
        <v>1365.4680800272315</v>
      </c>
      <c r="H14" s="21">
        <v>238.58732139553749</v>
      </c>
      <c r="I14" s="21">
        <v>6109.4872277257127</v>
      </c>
      <c r="J14" s="21">
        <v>22.762599558539396</v>
      </c>
      <c r="K14" s="21">
        <v>12.836005854923426</v>
      </c>
      <c r="L14" s="21">
        <v>12.712521211010003</v>
      </c>
      <c r="M14" s="21">
        <v>25.433717392168383</v>
      </c>
      <c r="N14" s="21">
        <v>22.349962102065543</v>
      </c>
      <c r="O14" s="21">
        <v>3.9051938812932554</v>
      </c>
      <c r="P14" s="21">
        <v>875.74225854430574</v>
      </c>
      <c r="Q14" s="21">
        <v>1141.4549630978677</v>
      </c>
      <c r="R14" s="21">
        <v>956.56661870886057</v>
      </c>
      <c r="S14" s="21">
        <v>1500.8385447858395</v>
      </c>
      <c r="T14" s="21">
        <v>1273.8293246446137</v>
      </c>
      <c r="U14" s="21">
        <v>361.05551794422234</v>
      </c>
      <c r="V14" s="21">
        <v>6109.48722772571</v>
      </c>
      <c r="W14" s="21">
        <v>14.334136825265212</v>
      </c>
      <c r="X14" s="21">
        <v>18.683318592070787</v>
      </c>
      <c r="Y14" s="21">
        <v>15.657068802236415</v>
      </c>
      <c r="Z14" s="21">
        <v>24.565703942792837</v>
      </c>
      <c r="AA14" s="21">
        <v>20.850020258063516</v>
      </c>
      <c r="AB14" s="46">
        <v>5.9097515795712239</v>
      </c>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row>
    <row r="15" spans="1:125" x14ac:dyDescent="0.25">
      <c r="A15" s="20" t="s">
        <v>6</v>
      </c>
      <c r="B15" s="10">
        <v>40011.049062543032</v>
      </c>
      <c r="C15" s="21">
        <v>8282.1473491896959</v>
      </c>
      <c r="D15" s="21">
        <v>9602.3245900594939</v>
      </c>
      <c r="E15" s="21">
        <v>5456.9214609010633</v>
      </c>
      <c r="F15" s="21">
        <v>6552.1826605288279</v>
      </c>
      <c r="G15" s="21">
        <v>7972.565065797352</v>
      </c>
      <c r="H15" s="21">
        <v>2140.2623350498966</v>
      </c>
      <c r="I15" s="21">
        <v>40006.40346152633</v>
      </c>
      <c r="J15" s="21">
        <v>20.702054252776147</v>
      </c>
      <c r="K15" s="21">
        <v>24.001969083009254</v>
      </c>
      <c r="L15" s="21">
        <v>13.640120052653366</v>
      </c>
      <c r="M15" s="21">
        <v>16.37783478044954</v>
      </c>
      <c r="N15" s="21">
        <v>19.928222424353816</v>
      </c>
      <c r="O15" s="21">
        <v>5.3497994067578727</v>
      </c>
      <c r="P15" s="21">
        <v>3278.9713812831997</v>
      </c>
      <c r="Q15" s="21">
        <v>14485.334536787077</v>
      </c>
      <c r="R15" s="21">
        <v>7908.02973028015</v>
      </c>
      <c r="S15" s="21">
        <v>6295.7696243698765</v>
      </c>
      <c r="T15" s="21">
        <v>4871.8393825727453</v>
      </c>
      <c r="U15" s="21">
        <v>3166.4588062331941</v>
      </c>
      <c r="V15" s="21">
        <v>40006.403461526243</v>
      </c>
      <c r="W15" s="21">
        <v>8.1961163653127507</v>
      </c>
      <c r="X15" s="21">
        <v>36.207540002233593</v>
      </c>
      <c r="Y15" s="21">
        <v>19.766909909522916</v>
      </c>
      <c r="Z15" s="21">
        <v>15.736904794314876</v>
      </c>
      <c r="AA15" s="21">
        <v>12.177648978763973</v>
      </c>
      <c r="AB15" s="46">
        <v>7.9148799498518922</v>
      </c>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c r="DN15" s="43"/>
      <c r="DO15" s="43"/>
      <c r="DP15" s="43"/>
      <c r="DQ15" s="43"/>
      <c r="DR15" s="43"/>
      <c r="DS15" s="43"/>
      <c r="DT15" s="43"/>
    </row>
    <row r="16" spans="1:125" x14ac:dyDescent="0.25">
      <c r="A16" s="20" t="s">
        <v>3</v>
      </c>
      <c r="B16" s="10">
        <v>40619.070897214879</v>
      </c>
      <c r="C16" s="21">
        <v>2418.1670242234582</v>
      </c>
      <c r="D16" s="21">
        <v>6832.0455783574944</v>
      </c>
      <c r="E16" s="21">
        <v>6332.3910038948998</v>
      </c>
      <c r="F16" s="21">
        <v>9918.2284825588686</v>
      </c>
      <c r="G16" s="21">
        <v>11650.799903436044</v>
      </c>
      <c r="H16" s="21">
        <v>3462.3682153020204</v>
      </c>
      <c r="I16" s="21">
        <v>40614.000207772784</v>
      </c>
      <c r="J16" s="21">
        <v>5.9540232724002022</v>
      </c>
      <c r="K16" s="21">
        <v>16.82189772838472</v>
      </c>
      <c r="L16" s="21">
        <v>15.591645667749306</v>
      </c>
      <c r="M16" s="21">
        <v>24.420713132957289</v>
      </c>
      <c r="N16" s="21">
        <v>28.686659387976988</v>
      </c>
      <c r="O16" s="21">
        <v>8.5250608105315031</v>
      </c>
      <c r="P16" s="21">
        <v>535.24522695973019</v>
      </c>
      <c r="Q16" s="21">
        <v>9751.1798905226624</v>
      </c>
      <c r="R16" s="21">
        <v>9293.2891313719447</v>
      </c>
      <c r="S16" s="21">
        <v>11337.883411101151</v>
      </c>
      <c r="T16" s="21">
        <v>6974.0862837748127</v>
      </c>
      <c r="U16" s="21">
        <v>2722.3162640425298</v>
      </c>
      <c r="V16" s="21">
        <v>40614.000207772835</v>
      </c>
      <c r="W16" s="21">
        <v>1.3178835480906244</v>
      </c>
      <c r="X16" s="21">
        <v>24.009405231293744</v>
      </c>
      <c r="Y16" s="21">
        <v>22.881984251315796</v>
      </c>
      <c r="Z16" s="21">
        <v>27.916194792679573</v>
      </c>
      <c r="AA16" s="21">
        <v>17.171631083116235</v>
      </c>
      <c r="AB16" s="46">
        <v>6.7029010935040185</v>
      </c>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row>
    <row r="17" spans="1:124" x14ac:dyDescent="0.25">
      <c r="A17" s="20" t="s">
        <v>15</v>
      </c>
      <c r="B17" s="10">
        <v>740.44011324138273</v>
      </c>
      <c r="C17" s="21">
        <v>484.44829932487664</v>
      </c>
      <c r="D17" s="21">
        <v>78.795814603594252</v>
      </c>
      <c r="E17" s="21">
        <v>71.783521701076097</v>
      </c>
      <c r="F17" s="21">
        <v>70.788968821896773</v>
      </c>
      <c r="G17" s="21">
        <v>28.363657942624005</v>
      </c>
      <c r="H17" s="21">
        <v>4.6060762277679999</v>
      </c>
      <c r="I17" s="21">
        <v>738.78633862183585</v>
      </c>
      <c r="J17" s="21">
        <v>65.57353242733042</v>
      </c>
      <c r="K17" s="21">
        <v>10.665575482971624</v>
      </c>
      <c r="L17" s="21">
        <v>9.7164116265311833</v>
      </c>
      <c r="M17" s="21">
        <v>9.581791801124746</v>
      </c>
      <c r="N17" s="21">
        <v>3.8392233938075795</v>
      </c>
      <c r="O17" s="21">
        <v>0.62346526823443638</v>
      </c>
      <c r="P17" s="21">
        <v>122.61793467761289</v>
      </c>
      <c r="Q17" s="21">
        <v>308.34785813989737</v>
      </c>
      <c r="R17" s="21">
        <v>168.34891976485301</v>
      </c>
      <c r="S17" s="21">
        <v>109.69526984037216</v>
      </c>
      <c r="T17" s="21">
        <v>22.319560185844299</v>
      </c>
      <c r="U17" s="21">
        <v>7.4567960132558992</v>
      </c>
      <c r="V17" s="21">
        <v>738.78633862183563</v>
      </c>
      <c r="W17" s="21">
        <v>16.597211976922821</v>
      </c>
      <c r="X17" s="21">
        <v>41.737081754259691</v>
      </c>
      <c r="Y17" s="21">
        <v>22.787226964550868</v>
      </c>
      <c r="Z17" s="21">
        <v>14.848037125998095</v>
      </c>
      <c r="AA17" s="21">
        <v>3.0211116555674522</v>
      </c>
      <c r="AB17" s="46">
        <v>1.0093305227010738</v>
      </c>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row>
    <row r="18" spans="1:124" x14ac:dyDescent="0.25">
      <c r="A18" s="20" t="s">
        <v>4</v>
      </c>
      <c r="B18" s="10">
        <v>35144.373423163845</v>
      </c>
      <c r="C18" s="21">
        <v>5199.8347610087412</v>
      </c>
      <c r="D18" s="21">
        <v>8806.901840450193</v>
      </c>
      <c r="E18" s="21">
        <v>8528.3757570355028</v>
      </c>
      <c r="F18" s="21">
        <v>5580.3752433415921</v>
      </c>
      <c r="G18" s="21">
        <v>6185.0599268260312</v>
      </c>
      <c r="H18" s="21">
        <v>701.7143377497697</v>
      </c>
      <c r="I18" s="21">
        <v>35002.261866411834</v>
      </c>
      <c r="J18" s="21">
        <v>14.855710699080571</v>
      </c>
      <c r="K18" s="21">
        <v>25.160950666737612</v>
      </c>
      <c r="L18" s="21">
        <v>24.365213281314631</v>
      </c>
      <c r="M18" s="21">
        <v>15.942898960756931</v>
      </c>
      <c r="N18" s="21">
        <v>17.670457841929395</v>
      </c>
      <c r="O18" s="21">
        <v>2.0047685501808519</v>
      </c>
      <c r="P18" s="21">
        <v>1103.711170922538</v>
      </c>
      <c r="Q18" s="21">
        <v>5294.7150249873584</v>
      </c>
      <c r="R18" s="21">
        <v>5896.5001008495838</v>
      </c>
      <c r="S18" s="21">
        <v>11077.317915765721</v>
      </c>
      <c r="T18" s="21">
        <v>8885.8184426262287</v>
      </c>
      <c r="U18" s="21">
        <v>2744.1992112604157</v>
      </c>
      <c r="V18" s="21">
        <v>35002.261866411842</v>
      </c>
      <c r="W18" s="21">
        <v>3.1532567099089643</v>
      </c>
      <c r="X18" s="21">
        <v>15.126779649826474</v>
      </c>
      <c r="Y18" s="21">
        <v>16.846054473147813</v>
      </c>
      <c r="Z18" s="21">
        <v>31.647434551638256</v>
      </c>
      <c r="AA18" s="21">
        <v>25.386412102564883</v>
      </c>
      <c r="AB18" s="46">
        <v>7.8400625129136241</v>
      </c>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row>
    <row r="19" spans="1:124" x14ac:dyDescent="0.25">
      <c r="A19" s="20" t="s">
        <v>13</v>
      </c>
      <c r="B19" s="10">
        <v>6552.3376641495406</v>
      </c>
      <c r="C19" s="21">
        <v>2322.9128319767278</v>
      </c>
      <c r="D19" s="21">
        <v>2759.7570615049171</v>
      </c>
      <c r="E19" s="21">
        <v>735.33634836104636</v>
      </c>
      <c r="F19" s="21">
        <v>406.18815139371662</v>
      </c>
      <c r="G19" s="21">
        <v>268.51805431174688</v>
      </c>
      <c r="H19" s="21">
        <v>58.911108747877897</v>
      </c>
      <c r="I19" s="21">
        <v>6551.6235562960328</v>
      </c>
      <c r="J19" s="21">
        <v>35.455529641113706</v>
      </c>
      <c r="K19" s="21">
        <v>42.123254454276804</v>
      </c>
      <c r="L19" s="21">
        <v>11.223727096688831</v>
      </c>
      <c r="M19" s="21">
        <v>6.1998090687517386</v>
      </c>
      <c r="N19" s="21">
        <v>4.0984963803926773</v>
      </c>
      <c r="O19" s="21">
        <v>0.89918335877623834</v>
      </c>
      <c r="P19" s="21">
        <v>67.603804833253776</v>
      </c>
      <c r="Q19" s="21">
        <v>2195.6650721301576</v>
      </c>
      <c r="R19" s="21">
        <v>2840.3712643135291</v>
      </c>
      <c r="S19" s="21">
        <v>1041.3374899614398</v>
      </c>
      <c r="T19" s="21">
        <v>234.05564019824556</v>
      </c>
      <c r="U19" s="21">
        <v>172.59028485940351</v>
      </c>
      <c r="V19" s="21">
        <v>6551.6235562960301</v>
      </c>
      <c r="W19" s="21">
        <v>1.0318633885533204</v>
      </c>
      <c r="X19" s="21">
        <v>33.513297173799771</v>
      </c>
      <c r="Y19" s="21">
        <v>43.353700650031499</v>
      </c>
      <c r="Z19" s="21">
        <v>15.89434253988429</v>
      </c>
      <c r="AA19" s="21">
        <v>3.572483037022494</v>
      </c>
      <c r="AB19" s="46">
        <v>2.6343132107086094</v>
      </c>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row>
    <row r="20" spans="1:124" x14ac:dyDescent="0.25">
      <c r="A20" s="20" t="s">
        <v>2</v>
      </c>
      <c r="B20" s="10">
        <v>22369.676260020249</v>
      </c>
      <c r="C20" s="21">
        <v>24.415135500815037</v>
      </c>
      <c r="D20" s="21">
        <v>1017.9810044299404</v>
      </c>
      <c r="E20" s="21">
        <v>9496.0536194048291</v>
      </c>
      <c r="F20" s="21">
        <v>10634.962254628959</v>
      </c>
      <c r="G20" s="21">
        <v>1075.1775533990058</v>
      </c>
      <c r="H20" s="21">
        <v>120.15671025733656</v>
      </c>
      <c r="I20" s="21">
        <v>22368.746277620889</v>
      </c>
      <c r="J20" s="21">
        <v>0.10914843057271155</v>
      </c>
      <c r="K20" s="21">
        <v>4.5509077343704014</v>
      </c>
      <c r="L20" s="21">
        <v>42.45232835827408</v>
      </c>
      <c r="M20" s="21">
        <v>47.543845876015183</v>
      </c>
      <c r="N20" s="21">
        <v>4.8066062355702144</v>
      </c>
      <c r="O20" s="21">
        <v>0.53716336519740027</v>
      </c>
      <c r="P20" s="21">
        <v>123.51944325141459</v>
      </c>
      <c r="Q20" s="21">
        <v>7313.5507257936451</v>
      </c>
      <c r="R20" s="21">
        <v>2831.1671774811884</v>
      </c>
      <c r="S20" s="21">
        <v>7487.254987028201</v>
      </c>
      <c r="T20" s="21">
        <v>4054.5387932720764</v>
      </c>
      <c r="U20" s="21">
        <v>558.71515079433618</v>
      </c>
      <c r="V20" s="21">
        <v>22368.746277620859</v>
      </c>
      <c r="W20" s="21">
        <v>0.55219654118474859</v>
      </c>
      <c r="X20" s="21">
        <v>32.695398459191225</v>
      </c>
      <c r="Y20" s="21">
        <v>12.656798652652569</v>
      </c>
      <c r="Z20" s="21">
        <v>33.471947395276842</v>
      </c>
      <c r="AA20" s="21">
        <v>18.125909887620743</v>
      </c>
      <c r="AB20" s="46">
        <v>2.4977490640738815</v>
      </c>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row>
    <row r="21" spans="1:124" x14ac:dyDescent="0.25">
      <c r="A21" s="20" t="s">
        <v>20</v>
      </c>
      <c r="B21" s="20">
        <v>86459.881088955139</v>
      </c>
      <c r="C21" s="21">
        <v>39700.205143592539</v>
      </c>
      <c r="D21" s="21">
        <v>18983.514052226456</v>
      </c>
      <c r="E21" s="21">
        <v>8144.2211929837413</v>
      </c>
      <c r="F21" s="21">
        <v>8479.6709337569537</v>
      </c>
      <c r="G21" s="21">
        <v>8900.5189467154578</v>
      </c>
      <c r="H21" s="21">
        <v>2234.9932814579956</v>
      </c>
      <c r="I21" s="21">
        <v>86443.123550733158</v>
      </c>
      <c r="J21" s="21">
        <v>45.926388951334722</v>
      </c>
      <c r="K21" s="21">
        <v>21.960698864710849</v>
      </c>
      <c r="L21" s="21">
        <v>9.421479532960106</v>
      </c>
      <c r="M21" s="21">
        <v>9.8095378619448717</v>
      </c>
      <c r="N21" s="21">
        <v>10.296387475507842</v>
      </c>
      <c r="O21" s="21">
        <v>2.5855073135415867</v>
      </c>
      <c r="P21" s="21">
        <v>9038.6941112066561</v>
      </c>
      <c r="Q21" s="21">
        <v>43673.133750554793</v>
      </c>
      <c r="R21" s="21">
        <v>15948.962915709397</v>
      </c>
      <c r="S21" s="21">
        <v>8886.714950564894</v>
      </c>
      <c r="T21" s="21">
        <v>5443.437332767593</v>
      </c>
      <c r="U21" s="21">
        <v>3452.1804899297576</v>
      </c>
      <c r="V21" s="21">
        <v>86443.1235507331</v>
      </c>
      <c r="W21" s="21">
        <v>10.456232653256549</v>
      </c>
      <c r="X21" s="21">
        <v>50.52239201528068</v>
      </c>
      <c r="Y21" s="21">
        <v>18.450239024911006</v>
      </c>
      <c r="Z21" s="21">
        <v>10.280418598420173</v>
      </c>
      <c r="AA21" s="21">
        <v>6.2971316967426141</v>
      </c>
      <c r="AB21" s="46">
        <v>3.9935860113889659</v>
      </c>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row>
    <row r="22" spans="1:124" x14ac:dyDescent="0.25">
      <c r="A22" s="20" t="s">
        <v>19</v>
      </c>
      <c r="B22" s="20">
        <v>115536.1751188817</v>
      </c>
      <c r="C22" s="21">
        <v>9720.6816911554415</v>
      </c>
      <c r="D22" s="21">
        <v>18367.967350858937</v>
      </c>
      <c r="E22" s="21">
        <v>26083.204487163785</v>
      </c>
      <c r="F22" s="21">
        <v>29779.136276747624</v>
      </c>
      <c r="G22" s="21">
        <v>24347.02781956525</v>
      </c>
      <c r="H22" s="21">
        <v>6963.3614625680457</v>
      </c>
      <c r="I22" s="21">
        <v>115261.37908805908</v>
      </c>
      <c r="J22" s="21">
        <v>8.4335982859695715</v>
      </c>
      <c r="K22" s="21">
        <v>15.935925369091677</v>
      </c>
      <c r="L22" s="21">
        <v>22.629613400023917</v>
      </c>
      <c r="M22" s="21">
        <v>25.836179050049818</v>
      </c>
      <c r="N22" s="21">
        <v>21.123318159297963</v>
      </c>
      <c r="O22" s="21">
        <v>6.0413657355670498</v>
      </c>
      <c r="P22" s="21">
        <v>2802.0388270413</v>
      </c>
      <c r="Q22" s="21">
        <v>24048.475001104776</v>
      </c>
      <c r="R22" s="21">
        <v>20127.987765058428</v>
      </c>
      <c r="S22" s="21">
        <v>35170.476504030958</v>
      </c>
      <c r="T22" s="21">
        <v>25659.751416975829</v>
      </c>
      <c r="U22" s="21">
        <v>7452.6495738478225</v>
      </c>
      <c r="V22" s="21">
        <v>115261.37908805911</v>
      </c>
      <c r="W22" s="21">
        <v>2.4310301067112485</v>
      </c>
      <c r="X22" s="21">
        <v>20.864295734941589</v>
      </c>
      <c r="Y22" s="21">
        <v>17.462907284564714</v>
      </c>
      <c r="Z22" s="21">
        <v>30.513669697775253</v>
      </c>
      <c r="AA22" s="21">
        <v>22.262228354366563</v>
      </c>
      <c r="AB22" s="46">
        <v>6.4658688216406262</v>
      </c>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B7595-8888-4AB5-909C-D744A986DF42}">
  <dimension ref="A1:BY22"/>
  <sheetViews>
    <sheetView zoomScale="60" zoomScaleNormal="60" workbookViewId="0">
      <selection activeCell="N31" sqref="A30:N31"/>
    </sheetView>
  </sheetViews>
  <sheetFormatPr defaultRowHeight="15" x14ac:dyDescent="0.25"/>
  <cols>
    <col min="1" max="1" width="24.42578125" style="2" bestFit="1" customWidth="1"/>
    <col min="2" max="2" width="15.42578125" style="2" bestFit="1" customWidth="1"/>
    <col min="3" max="3" width="9.140625" style="2"/>
    <col min="4" max="4" width="8.7109375" style="2" bestFit="1" customWidth="1"/>
    <col min="5" max="6" width="9" style="2" bestFit="1" customWidth="1"/>
    <col min="7" max="9" width="9.140625" style="2"/>
    <col min="10" max="13" width="9" style="2" bestFit="1" customWidth="1"/>
    <col min="14" max="14" width="9.140625" style="2"/>
    <col min="15" max="21" width="9" style="2" bestFit="1" customWidth="1"/>
    <col min="22" max="22" width="12.140625" style="44" bestFit="1" customWidth="1"/>
    <col min="23" max="30" width="9.140625" style="44"/>
    <col min="31" max="32" width="9" style="44" bestFit="1" customWidth="1"/>
    <col min="33" max="33" width="10.42578125" style="44" bestFit="1" customWidth="1"/>
    <col min="34" max="39" width="9" style="44" bestFit="1" customWidth="1"/>
    <col min="40" max="43" width="9.140625" style="44"/>
    <col min="44" max="50" width="9" style="44" bestFit="1" customWidth="1"/>
    <col min="51" max="55" width="9.7109375" style="44" bestFit="1" customWidth="1"/>
    <col min="56" max="56" width="10.42578125" style="44" bestFit="1" customWidth="1"/>
    <col min="57" max="62" width="9" style="44" bestFit="1" customWidth="1"/>
    <col min="63" max="65" width="9.140625" style="44"/>
    <col min="66" max="67" width="9.42578125" style="44" bestFit="1" customWidth="1"/>
    <col min="68" max="68" width="9.140625" style="44"/>
    <col min="69" max="69" width="9.42578125" style="44" bestFit="1" customWidth="1"/>
    <col min="70" max="72" width="10.5703125" style="44" bestFit="1" customWidth="1"/>
    <col min="73" max="73" width="10.42578125" style="44" bestFit="1" customWidth="1"/>
    <col min="74" max="77" width="11.5703125" style="44" bestFit="1" customWidth="1"/>
    <col min="78" max="16384" width="9.140625" style="2"/>
  </cols>
  <sheetData>
    <row r="1" spans="1:77" s="5" customFormat="1" ht="157.5" customHeight="1" x14ac:dyDescent="0.25">
      <c r="A1" s="10" t="s">
        <v>243</v>
      </c>
      <c r="B1" s="10" t="s">
        <v>192</v>
      </c>
      <c r="C1" s="15" t="s">
        <v>162</v>
      </c>
      <c r="D1" s="15" t="s">
        <v>163</v>
      </c>
      <c r="E1" s="15" t="s">
        <v>164</v>
      </c>
      <c r="F1" s="15" t="s">
        <v>165</v>
      </c>
      <c r="G1" s="15" t="s">
        <v>166</v>
      </c>
      <c r="H1" s="15" t="s">
        <v>167</v>
      </c>
      <c r="I1" s="15" t="s">
        <v>168</v>
      </c>
      <c r="J1" s="15" t="s">
        <v>169</v>
      </c>
      <c r="K1" s="15" t="s">
        <v>170</v>
      </c>
      <c r="L1" s="15" t="s">
        <v>171</v>
      </c>
      <c r="M1" s="15" t="s">
        <v>172</v>
      </c>
      <c r="N1" s="15" t="s">
        <v>173</v>
      </c>
      <c r="O1" s="15" t="s">
        <v>174</v>
      </c>
      <c r="P1" s="15" t="s">
        <v>175</v>
      </c>
      <c r="Q1" s="15" t="s">
        <v>176</v>
      </c>
      <c r="R1" s="15" t="s">
        <v>177</v>
      </c>
      <c r="S1" s="15" t="s">
        <v>178</v>
      </c>
      <c r="T1" s="15" t="s">
        <v>179</v>
      </c>
      <c r="U1" s="50" t="s">
        <v>180</v>
      </c>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row>
    <row r="2" spans="1:77" x14ac:dyDescent="0.25">
      <c r="A2" s="20" t="s">
        <v>16</v>
      </c>
      <c r="B2" s="10">
        <v>161619.0456709229</v>
      </c>
      <c r="C2" s="21">
        <v>11054</v>
      </c>
      <c r="D2" s="21">
        <v>318</v>
      </c>
      <c r="E2" s="21">
        <v>1136</v>
      </c>
      <c r="F2" s="21">
        <v>3094</v>
      </c>
      <c r="G2" s="21">
        <v>874</v>
      </c>
      <c r="H2" s="21">
        <v>809</v>
      </c>
      <c r="I2" s="21">
        <v>450</v>
      </c>
      <c r="J2" s="21">
        <v>659</v>
      </c>
      <c r="K2" s="21">
        <v>4032</v>
      </c>
      <c r="L2" s="21">
        <v>531</v>
      </c>
      <c r="M2" s="21">
        <v>130</v>
      </c>
      <c r="N2" s="21">
        <v>272</v>
      </c>
      <c r="O2" s="21">
        <v>11</v>
      </c>
      <c r="P2" s="21">
        <v>425</v>
      </c>
      <c r="Q2" s="21">
        <v>3898</v>
      </c>
      <c r="R2" s="21">
        <v>46</v>
      </c>
      <c r="S2" s="21">
        <v>4716</v>
      </c>
      <c r="T2" s="21">
        <v>828</v>
      </c>
      <c r="U2" s="46">
        <v>197</v>
      </c>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row>
    <row r="3" spans="1:77" x14ac:dyDescent="0.25">
      <c r="A3" s="20" t="s">
        <v>17</v>
      </c>
      <c r="B3" s="10">
        <v>29318.789376353488</v>
      </c>
      <c r="C3" s="21">
        <v>2207</v>
      </c>
      <c r="D3" s="21">
        <v>247</v>
      </c>
      <c r="E3" s="21">
        <v>245</v>
      </c>
      <c r="F3" s="21">
        <v>603</v>
      </c>
      <c r="G3" s="21">
        <v>246</v>
      </c>
      <c r="H3" s="21">
        <v>237</v>
      </c>
      <c r="I3" s="21">
        <v>101</v>
      </c>
      <c r="J3" s="21">
        <v>256</v>
      </c>
      <c r="K3" s="21">
        <v>519</v>
      </c>
      <c r="L3" s="21">
        <v>94</v>
      </c>
      <c r="M3" s="21">
        <v>524</v>
      </c>
      <c r="N3" s="21">
        <v>12</v>
      </c>
      <c r="O3" s="21">
        <v>30</v>
      </c>
      <c r="P3" s="21">
        <v>143</v>
      </c>
      <c r="Q3" s="21">
        <v>331</v>
      </c>
      <c r="R3" s="21">
        <v>6</v>
      </c>
      <c r="S3" s="21">
        <v>900</v>
      </c>
      <c r="T3" s="21">
        <v>128</v>
      </c>
      <c r="U3" s="46">
        <v>39</v>
      </c>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row>
    <row r="4" spans="1:77" x14ac:dyDescent="0.25">
      <c r="A4" s="20" t="s">
        <v>18</v>
      </c>
      <c r="B4" s="10">
        <v>8419.9175980540094</v>
      </c>
      <c r="C4" s="21">
        <v>557</v>
      </c>
      <c r="D4" s="21">
        <v>80</v>
      </c>
      <c r="E4" s="21">
        <v>57</v>
      </c>
      <c r="F4" s="21">
        <v>196</v>
      </c>
      <c r="G4" s="21">
        <v>58</v>
      </c>
      <c r="H4" s="21">
        <v>25</v>
      </c>
      <c r="I4" s="21">
        <v>9</v>
      </c>
      <c r="J4" s="21">
        <v>3</v>
      </c>
      <c r="K4" s="21">
        <v>209</v>
      </c>
      <c r="L4" s="21">
        <v>16</v>
      </c>
      <c r="M4" s="21">
        <v>4</v>
      </c>
      <c r="N4" s="21">
        <v>13</v>
      </c>
      <c r="O4" s="21">
        <v>4</v>
      </c>
      <c r="P4" s="21">
        <v>32</v>
      </c>
      <c r="Q4" s="21">
        <v>233</v>
      </c>
      <c r="R4" s="21">
        <v>2</v>
      </c>
      <c r="S4" s="21">
        <v>209</v>
      </c>
      <c r="T4" s="21">
        <v>37</v>
      </c>
      <c r="U4" s="46">
        <v>7</v>
      </c>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row>
    <row r="5" spans="1:77" x14ac:dyDescent="0.25">
      <c r="A5" s="20" t="s">
        <v>1</v>
      </c>
      <c r="B5" s="10">
        <v>2638.3035625064222</v>
      </c>
      <c r="C5" s="21">
        <v>80</v>
      </c>
      <c r="D5" s="21">
        <v>48</v>
      </c>
      <c r="E5" s="21">
        <v>2</v>
      </c>
      <c r="F5" s="21">
        <v>17</v>
      </c>
      <c r="G5" s="21">
        <v>8</v>
      </c>
      <c r="H5" s="21">
        <v>10</v>
      </c>
      <c r="I5" s="21">
        <v>10</v>
      </c>
      <c r="J5" s="21">
        <v>28</v>
      </c>
      <c r="K5" s="21">
        <v>5</v>
      </c>
      <c r="L5" s="21">
        <v>2</v>
      </c>
      <c r="M5" s="21">
        <v>28</v>
      </c>
      <c r="N5" s="21"/>
      <c r="O5" s="21">
        <v>33</v>
      </c>
      <c r="P5" s="21">
        <v>1</v>
      </c>
      <c r="Q5" s="21">
        <v>4</v>
      </c>
      <c r="R5" s="21">
        <v>1</v>
      </c>
      <c r="S5" s="21">
        <v>8</v>
      </c>
      <c r="T5" s="21">
        <v>3</v>
      </c>
      <c r="U5" s="46"/>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row>
    <row r="6" spans="1:77" x14ac:dyDescent="0.25">
      <c r="A6" s="20" t="s">
        <v>22</v>
      </c>
      <c r="B6" s="10">
        <v>201996.05620783684</v>
      </c>
      <c r="C6" s="21">
        <v>13898</v>
      </c>
      <c r="D6" s="21">
        <v>693</v>
      </c>
      <c r="E6" s="21">
        <v>1440</v>
      </c>
      <c r="F6" s="21">
        <v>3910</v>
      </c>
      <c r="G6" s="21">
        <v>1186</v>
      </c>
      <c r="H6" s="21">
        <v>1081</v>
      </c>
      <c r="I6" s="21">
        <v>570</v>
      </c>
      <c r="J6" s="21">
        <v>946</v>
      </c>
      <c r="K6" s="21">
        <v>4765</v>
      </c>
      <c r="L6" s="21">
        <v>643</v>
      </c>
      <c r="M6" s="21">
        <v>686</v>
      </c>
      <c r="N6" s="21">
        <v>297</v>
      </c>
      <c r="O6" s="21">
        <v>78</v>
      </c>
      <c r="P6" s="21">
        <v>601</v>
      </c>
      <c r="Q6" s="21">
        <v>4466</v>
      </c>
      <c r="R6" s="21">
        <v>55</v>
      </c>
      <c r="S6" s="21">
        <v>5833</v>
      </c>
      <c r="T6" s="21">
        <v>996</v>
      </c>
      <c r="U6" s="46">
        <v>243</v>
      </c>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row>
    <row r="7" spans="1:77" x14ac:dyDescent="0.25">
      <c r="A7" s="20" t="s">
        <v>14</v>
      </c>
      <c r="B7" s="10">
        <v>4080.5082328076646</v>
      </c>
      <c r="C7" s="21">
        <v>1671</v>
      </c>
      <c r="D7" s="21">
        <v>35</v>
      </c>
      <c r="E7" s="21">
        <v>1</v>
      </c>
      <c r="F7" s="21">
        <v>167</v>
      </c>
      <c r="G7" s="21">
        <v>89</v>
      </c>
      <c r="H7" s="21">
        <v>95</v>
      </c>
      <c r="I7" s="21">
        <v>44</v>
      </c>
      <c r="J7" s="21">
        <v>55</v>
      </c>
      <c r="K7" s="21">
        <v>1220</v>
      </c>
      <c r="L7" s="21">
        <v>9</v>
      </c>
      <c r="M7" s="21">
        <v>28</v>
      </c>
      <c r="N7" s="21">
        <v>2</v>
      </c>
      <c r="O7" s="21"/>
      <c r="P7" s="21">
        <v>10</v>
      </c>
      <c r="Q7" s="21">
        <v>276</v>
      </c>
      <c r="R7" s="21"/>
      <c r="S7" s="21">
        <v>1218</v>
      </c>
      <c r="T7" s="21">
        <v>102</v>
      </c>
      <c r="U7" s="46">
        <v>26</v>
      </c>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row>
    <row r="8" spans="1:77" x14ac:dyDescent="0.25">
      <c r="A8" s="20" t="s">
        <v>9</v>
      </c>
      <c r="B8" s="10">
        <v>34.845934146622106</v>
      </c>
      <c r="C8" s="21">
        <v>1</v>
      </c>
      <c r="D8" s="21">
        <v>0</v>
      </c>
      <c r="E8" s="21">
        <v>1</v>
      </c>
      <c r="F8" s="21"/>
      <c r="G8" s="21"/>
      <c r="H8" s="21"/>
      <c r="I8" s="21"/>
      <c r="J8" s="21"/>
      <c r="K8" s="21"/>
      <c r="L8" s="21"/>
      <c r="M8" s="21"/>
      <c r="N8" s="21"/>
      <c r="O8" s="21"/>
      <c r="P8" s="21"/>
      <c r="Q8" s="21"/>
      <c r="R8" s="21"/>
      <c r="S8" s="21">
        <v>1</v>
      </c>
      <c r="T8" s="21"/>
      <c r="U8" s="46"/>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row>
    <row r="9" spans="1:77" x14ac:dyDescent="0.25">
      <c r="A9" s="20" t="s">
        <v>8</v>
      </c>
      <c r="B9" s="10">
        <v>1833.1187218139719</v>
      </c>
      <c r="C9" s="21">
        <v>90</v>
      </c>
      <c r="D9" s="21">
        <v>19</v>
      </c>
      <c r="E9" s="21">
        <v>3</v>
      </c>
      <c r="F9" s="21">
        <v>22</v>
      </c>
      <c r="G9" s="21">
        <v>5</v>
      </c>
      <c r="H9" s="21">
        <v>1</v>
      </c>
      <c r="I9" s="21"/>
      <c r="J9" s="21"/>
      <c r="K9" s="21">
        <v>59</v>
      </c>
      <c r="L9" s="21">
        <v>2</v>
      </c>
      <c r="M9" s="21"/>
      <c r="N9" s="21">
        <v>1</v>
      </c>
      <c r="O9" s="21"/>
      <c r="P9" s="21">
        <v>14</v>
      </c>
      <c r="Q9" s="21">
        <v>26</v>
      </c>
      <c r="R9" s="21"/>
      <c r="S9" s="21">
        <v>45</v>
      </c>
      <c r="T9" s="21">
        <v>2</v>
      </c>
      <c r="U9" s="46"/>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row>
    <row r="10" spans="1:77" x14ac:dyDescent="0.25">
      <c r="A10" s="20" t="s">
        <v>12</v>
      </c>
      <c r="B10" s="10">
        <v>5738.7107890607895</v>
      </c>
      <c r="C10" s="21">
        <v>1528</v>
      </c>
      <c r="D10" s="21">
        <v>88</v>
      </c>
      <c r="E10" s="21">
        <v>1</v>
      </c>
      <c r="F10" s="21">
        <v>49</v>
      </c>
      <c r="G10" s="21">
        <v>28</v>
      </c>
      <c r="H10" s="21">
        <v>47</v>
      </c>
      <c r="I10" s="21">
        <v>14</v>
      </c>
      <c r="J10" s="21">
        <v>29</v>
      </c>
      <c r="K10" s="21">
        <v>1360</v>
      </c>
      <c r="L10" s="21">
        <v>101</v>
      </c>
      <c r="M10" s="21">
        <v>90</v>
      </c>
      <c r="N10" s="21">
        <v>47</v>
      </c>
      <c r="O10" s="21">
        <v>3</v>
      </c>
      <c r="P10" s="21">
        <v>21</v>
      </c>
      <c r="Q10" s="21">
        <v>596</v>
      </c>
      <c r="R10" s="21">
        <v>1</v>
      </c>
      <c r="S10" s="21">
        <v>444</v>
      </c>
      <c r="T10" s="21">
        <v>217</v>
      </c>
      <c r="U10" s="46">
        <v>8</v>
      </c>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row>
    <row r="11" spans="1:77" x14ac:dyDescent="0.25">
      <c r="A11" s="20" t="s">
        <v>5</v>
      </c>
      <c r="B11" s="10">
        <v>9413.1317764133619</v>
      </c>
      <c r="C11" s="21">
        <v>427</v>
      </c>
      <c r="D11" s="21">
        <v>75</v>
      </c>
      <c r="E11" s="21">
        <v>158</v>
      </c>
      <c r="F11" s="21">
        <v>104</v>
      </c>
      <c r="G11" s="21">
        <v>25</v>
      </c>
      <c r="H11" s="21">
        <v>37</v>
      </c>
      <c r="I11" s="21">
        <v>15</v>
      </c>
      <c r="J11" s="21">
        <v>31</v>
      </c>
      <c r="K11" s="21">
        <v>57</v>
      </c>
      <c r="L11" s="21">
        <v>15</v>
      </c>
      <c r="M11" s="21">
        <v>3</v>
      </c>
      <c r="N11" s="21">
        <v>7</v>
      </c>
      <c r="O11" s="21"/>
      <c r="P11" s="21">
        <v>4</v>
      </c>
      <c r="Q11" s="21">
        <v>68</v>
      </c>
      <c r="R11" s="21">
        <v>1</v>
      </c>
      <c r="S11" s="21">
        <v>295</v>
      </c>
      <c r="T11" s="21">
        <v>29</v>
      </c>
      <c r="U11" s="46">
        <v>5</v>
      </c>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row>
    <row r="12" spans="1:77" x14ac:dyDescent="0.25">
      <c r="A12" s="20" t="s">
        <v>10</v>
      </c>
      <c r="B12" s="10">
        <v>22387.974312335398</v>
      </c>
      <c r="C12" s="21">
        <v>605</v>
      </c>
      <c r="D12" s="21">
        <v>153</v>
      </c>
      <c r="E12" s="21">
        <v>109</v>
      </c>
      <c r="F12" s="21">
        <v>275</v>
      </c>
      <c r="G12" s="21">
        <v>45</v>
      </c>
      <c r="H12" s="21">
        <v>36</v>
      </c>
      <c r="I12" s="21">
        <v>17</v>
      </c>
      <c r="J12" s="21">
        <v>22</v>
      </c>
      <c r="K12" s="21">
        <v>101</v>
      </c>
      <c r="L12" s="21">
        <v>56</v>
      </c>
      <c r="M12" s="21">
        <v>71</v>
      </c>
      <c r="N12" s="21">
        <v>1</v>
      </c>
      <c r="O12" s="21">
        <v>1</v>
      </c>
      <c r="P12" s="21">
        <v>139</v>
      </c>
      <c r="Q12" s="21">
        <v>184</v>
      </c>
      <c r="R12" s="21">
        <v>1</v>
      </c>
      <c r="S12" s="21">
        <v>102</v>
      </c>
      <c r="T12" s="21">
        <v>49</v>
      </c>
      <c r="U12" s="46">
        <v>1</v>
      </c>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row>
    <row r="13" spans="1:77" x14ac:dyDescent="0.25">
      <c r="A13" s="20" t="s">
        <v>11</v>
      </c>
      <c r="B13" s="10">
        <v>6948.86091481733</v>
      </c>
      <c r="C13" s="21">
        <v>1042</v>
      </c>
      <c r="D13" s="21">
        <v>25</v>
      </c>
      <c r="E13" s="21">
        <v>251</v>
      </c>
      <c r="F13" s="21">
        <v>519</v>
      </c>
      <c r="G13" s="21">
        <v>130</v>
      </c>
      <c r="H13" s="21">
        <v>74</v>
      </c>
      <c r="I13" s="21">
        <v>26</v>
      </c>
      <c r="J13" s="21">
        <v>33</v>
      </c>
      <c r="K13" s="21">
        <v>9</v>
      </c>
      <c r="L13" s="21">
        <v>33</v>
      </c>
      <c r="M13" s="21">
        <v>120</v>
      </c>
      <c r="N13" s="21"/>
      <c r="O13" s="21"/>
      <c r="P13" s="21">
        <v>130</v>
      </c>
      <c r="Q13" s="21">
        <v>674</v>
      </c>
      <c r="R13" s="21"/>
      <c r="S13" s="21">
        <v>21</v>
      </c>
      <c r="T13" s="21">
        <v>35</v>
      </c>
      <c r="U13" s="46">
        <v>29</v>
      </c>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row>
    <row r="14" spans="1:77" x14ac:dyDescent="0.25">
      <c r="A14" s="20" t="s">
        <v>7</v>
      </c>
      <c r="B14" s="10">
        <v>6121.9581061087838</v>
      </c>
      <c r="C14" s="21">
        <v>1021</v>
      </c>
      <c r="D14" s="21">
        <v>47</v>
      </c>
      <c r="E14" s="21">
        <v>71</v>
      </c>
      <c r="F14" s="21">
        <v>418</v>
      </c>
      <c r="G14" s="21">
        <v>114</v>
      </c>
      <c r="H14" s="21">
        <v>65</v>
      </c>
      <c r="I14" s="21">
        <v>22</v>
      </c>
      <c r="J14" s="21">
        <v>20</v>
      </c>
      <c r="K14" s="21">
        <v>311</v>
      </c>
      <c r="L14" s="21">
        <v>48</v>
      </c>
      <c r="M14" s="21">
        <v>31</v>
      </c>
      <c r="N14" s="21">
        <v>16</v>
      </c>
      <c r="O14" s="21"/>
      <c r="P14" s="21">
        <v>33</v>
      </c>
      <c r="Q14" s="21">
        <v>612</v>
      </c>
      <c r="R14" s="21"/>
      <c r="S14" s="21">
        <v>184</v>
      </c>
      <c r="T14" s="21">
        <v>90</v>
      </c>
      <c r="U14" s="46">
        <v>7</v>
      </c>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row>
    <row r="15" spans="1:77" x14ac:dyDescent="0.25">
      <c r="A15" s="20" t="s">
        <v>6</v>
      </c>
      <c r="B15" s="10">
        <v>40011.049062543032</v>
      </c>
      <c r="C15" s="21">
        <v>3380</v>
      </c>
      <c r="D15" s="21">
        <v>110</v>
      </c>
      <c r="E15" s="21">
        <v>405</v>
      </c>
      <c r="F15" s="21">
        <v>1197</v>
      </c>
      <c r="G15" s="21">
        <v>323</v>
      </c>
      <c r="H15" s="21">
        <v>261</v>
      </c>
      <c r="I15" s="21">
        <v>119</v>
      </c>
      <c r="J15" s="21">
        <v>175</v>
      </c>
      <c r="K15" s="21">
        <v>900</v>
      </c>
      <c r="L15" s="21">
        <v>79</v>
      </c>
      <c r="M15" s="21">
        <v>191</v>
      </c>
      <c r="N15" s="21">
        <v>28</v>
      </c>
      <c r="O15" s="21">
        <v>43</v>
      </c>
      <c r="P15" s="21">
        <v>54</v>
      </c>
      <c r="Q15" s="21">
        <v>509</v>
      </c>
      <c r="R15" s="21"/>
      <c r="S15" s="21">
        <v>2300</v>
      </c>
      <c r="T15" s="21">
        <v>158</v>
      </c>
      <c r="U15" s="46">
        <v>18</v>
      </c>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row>
    <row r="16" spans="1:77" x14ac:dyDescent="0.25">
      <c r="A16" s="20" t="s">
        <v>3</v>
      </c>
      <c r="B16" s="10">
        <v>40619.070897214879</v>
      </c>
      <c r="C16" s="21">
        <v>1792</v>
      </c>
      <c r="D16" s="21">
        <v>77</v>
      </c>
      <c r="E16" s="21">
        <v>357</v>
      </c>
      <c r="F16" s="21">
        <v>618</v>
      </c>
      <c r="G16" s="21">
        <v>178</v>
      </c>
      <c r="H16" s="21">
        <v>153</v>
      </c>
      <c r="I16" s="21">
        <v>107</v>
      </c>
      <c r="J16" s="21">
        <v>218</v>
      </c>
      <c r="K16" s="21">
        <v>161</v>
      </c>
      <c r="L16" s="21">
        <v>57</v>
      </c>
      <c r="M16" s="21">
        <v>22</v>
      </c>
      <c r="N16" s="21">
        <v>133</v>
      </c>
      <c r="O16" s="21">
        <v>17</v>
      </c>
      <c r="P16" s="21">
        <v>9</v>
      </c>
      <c r="Q16" s="21">
        <v>730</v>
      </c>
      <c r="R16" s="21">
        <v>16</v>
      </c>
      <c r="S16" s="21">
        <v>580</v>
      </c>
      <c r="T16" s="21">
        <v>140</v>
      </c>
      <c r="U16" s="46">
        <v>88</v>
      </c>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row>
    <row r="17" spans="1:77" x14ac:dyDescent="0.25">
      <c r="A17" s="20" t="s">
        <v>15</v>
      </c>
      <c r="B17" s="10">
        <v>740.44011324138273</v>
      </c>
      <c r="C17" s="21">
        <v>378</v>
      </c>
      <c r="D17" s="21">
        <v>22</v>
      </c>
      <c r="E17" s="21">
        <v>53</v>
      </c>
      <c r="F17" s="21">
        <v>200</v>
      </c>
      <c r="G17" s="21">
        <v>24</v>
      </c>
      <c r="H17" s="21">
        <v>21</v>
      </c>
      <c r="I17" s="21">
        <v>8</v>
      </c>
      <c r="J17" s="21">
        <v>4</v>
      </c>
      <c r="K17" s="21">
        <v>68</v>
      </c>
      <c r="L17" s="21">
        <v>3</v>
      </c>
      <c r="M17" s="21">
        <v>4</v>
      </c>
      <c r="N17" s="21">
        <v>1</v>
      </c>
      <c r="O17" s="21"/>
      <c r="P17" s="21">
        <v>133</v>
      </c>
      <c r="Q17" s="21">
        <v>65</v>
      </c>
      <c r="R17" s="21">
        <v>1</v>
      </c>
      <c r="S17" s="21">
        <v>95</v>
      </c>
      <c r="T17" s="21">
        <v>27</v>
      </c>
      <c r="U17" s="46">
        <v>49</v>
      </c>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row>
    <row r="18" spans="1:77" x14ac:dyDescent="0.25">
      <c r="A18" s="20" t="s">
        <v>4</v>
      </c>
      <c r="B18" s="10">
        <v>35144.373423163845</v>
      </c>
      <c r="C18" s="21">
        <v>1185</v>
      </c>
      <c r="D18" s="21">
        <v>13</v>
      </c>
      <c r="E18" s="21">
        <v>11</v>
      </c>
      <c r="F18" s="21">
        <v>187</v>
      </c>
      <c r="G18" s="21">
        <v>139</v>
      </c>
      <c r="H18" s="21">
        <v>205</v>
      </c>
      <c r="I18" s="21">
        <v>128</v>
      </c>
      <c r="J18" s="21">
        <v>154</v>
      </c>
      <c r="K18" s="21">
        <v>361</v>
      </c>
      <c r="L18" s="21">
        <v>105</v>
      </c>
      <c r="M18" s="21">
        <v>44</v>
      </c>
      <c r="N18" s="21">
        <v>61</v>
      </c>
      <c r="O18" s="21">
        <v>1</v>
      </c>
      <c r="P18" s="21">
        <v>34</v>
      </c>
      <c r="Q18" s="21">
        <v>522</v>
      </c>
      <c r="R18" s="21">
        <v>5</v>
      </c>
      <c r="S18" s="21">
        <v>316</v>
      </c>
      <c r="T18" s="21">
        <v>89</v>
      </c>
      <c r="U18" s="46">
        <v>8</v>
      </c>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row>
    <row r="19" spans="1:77" x14ac:dyDescent="0.25">
      <c r="A19" s="20" t="s">
        <v>13</v>
      </c>
      <c r="B19" s="10">
        <v>6552.3376641495406</v>
      </c>
      <c r="C19" s="21">
        <v>441</v>
      </c>
      <c r="D19" s="21">
        <v>11</v>
      </c>
      <c r="E19" s="21">
        <v>19</v>
      </c>
      <c r="F19" s="21">
        <v>131</v>
      </c>
      <c r="G19" s="21">
        <v>62</v>
      </c>
      <c r="H19" s="21">
        <v>49</v>
      </c>
      <c r="I19" s="21">
        <v>18</v>
      </c>
      <c r="J19" s="21">
        <v>34</v>
      </c>
      <c r="K19" s="21">
        <v>128</v>
      </c>
      <c r="L19" s="21">
        <v>11</v>
      </c>
      <c r="M19" s="21">
        <v>78</v>
      </c>
      <c r="N19" s="21"/>
      <c r="O19" s="21"/>
      <c r="P19" s="21">
        <v>18</v>
      </c>
      <c r="Q19" s="21">
        <v>122</v>
      </c>
      <c r="R19" s="21">
        <v>1</v>
      </c>
      <c r="S19" s="21">
        <v>191</v>
      </c>
      <c r="T19" s="21">
        <v>18</v>
      </c>
      <c r="U19" s="46">
        <v>2</v>
      </c>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row>
    <row r="20" spans="1:77" x14ac:dyDescent="0.25">
      <c r="A20" s="20" t="s">
        <v>2</v>
      </c>
      <c r="B20" s="10">
        <v>22369.676260020249</v>
      </c>
      <c r="C20" s="21">
        <v>337</v>
      </c>
      <c r="D20" s="21">
        <v>18</v>
      </c>
      <c r="E20" s="21"/>
      <c r="F20" s="21">
        <v>23</v>
      </c>
      <c r="G20" s="21">
        <v>24</v>
      </c>
      <c r="H20" s="21">
        <v>37</v>
      </c>
      <c r="I20" s="21">
        <v>52</v>
      </c>
      <c r="J20" s="21">
        <v>171</v>
      </c>
      <c r="K20" s="21">
        <v>30</v>
      </c>
      <c r="L20" s="21">
        <v>124</v>
      </c>
      <c r="M20" s="21">
        <v>4</v>
      </c>
      <c r="N20" s="21"/>
      <c r="O20" s="21">
        <v>13</v>
      </c>
      <c r="P20" s="21">
        <v>2</v>
      </c>
      <c r="Q20" s="21">
        <v>82</v>
      </c>
      <c r="R20" s="21">
        <v>29</v>
      </c>
      <c r="S20" s="21">
        <v>41</v>
      </c>
      <c r="T20" s="21">
        <v>40</v>
      </c>
      <c r="U20" s="46">
        <v>2</v>
      </c>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row>
    <row r="21" spans="1:77" x14ac:dyDescent="0.25">
      <c r="A21" s="20" t="s">
        <v>20</v>
      </c>
      <c r="B21" s="20">
        <v>86459.881088955139</v>
      </c>
      <c r="C21" s="21">
        <v>9045</v>
      </c>
      <c r="D21" s="21">
        <v>444</v>
      </c>
      <c r="E21" s="21">
        <v>839</v>
      </c>
      <c r="F21" s="21">
        <v>2538</v>
      </c>
      <c r="G21" s="21">
        <v>701</v>
      </c>
      <c r="H21" s="21">
        <v>583</v>
      </c>
      <c r="I21" s="21">
        <v>246</v>
      </c>
      <c r="J21" s="21">
        <v>352</v>
      </c>
      <c r="K21" s="21">
        <v>3786</v>
      </c>
      <c r="L21" s="21">
        <v>292</v>
      </c>
      <c r="M21" s="21">
        <v>582</v>
      </c>
      <c r="N21" s="21">
        <v>79</v>
      </c>
      <c r="O21" s="21">
        <v>47</v>
      </c>
      <c r="P21" s="21">
        <v>505</v>
      </c>
      <c r="Q21" s="21">
        <v>2426</v>
      </c>
      <c r="R21" s="21">
        <v>4</v>
      </c>
      <c r="S21" s="21">
        <v>4371</v>
      </c>
      <c r="T21" s="21">
        <v>606</v>
      </c>
      <c r="U21" s="46">
        <v>133</v>
      </c>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row>
    <row r="22" spans="1:77" x14ac:dyDescent="0.25">
      <c r="A22" s="20" t="s">
        <v>19</v>
      </c>
      <c r="B22" s="20">
        <v>115536.1751188817</v>
      </c>
      <c r="C22" s="21">
        <v>4853</v>
      </c>
      <c r="D22" s="21">
        <v>249</v>
      </c>
      <c r="E22" s="21">
        <v>601</v>
      </c>
      <c r="F22" s="21">
        <v>1372</v>
      </c>
      <c r="G22" s="21">
        <v>485</v>
      </c>
      <c r="H22" s="21">
        <v>498</v>
      </c>
      <c r="I22" s="21">
        <v>324</v>
      </c>
      <c r="J22" s="21">
        <v>594</v>
      </c>
      <c r="K22" s="21">
        <v>979</v>
      </c>
      <c r="L22" s="21">
        <v>351</v>
      </c>
      <c r="M22" s="21">
        <v>104</v>
      </c>
      <c r="N22" s="21">
        <v>218</v>
      </c>
      <c r="O22" s="21">
        <v>31</v>
      </c>
      <c r="P22" s="21">
        <v>96</v>
      </c>
      <c r="Q22" s="21">
        <v>2040</v>
      </c>
      <c r="R22" s="21">
        <v>51</v>
      </c>
      <c r="S22" s="21">
        <v>1462</v>
      </c>
      <c r="T22" s="21">
        <v>390</v>
      </c>
      <c r="U22" s="46">
        <v>110</v>
      </c>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9CDBA-7167-4736-AFFB-EA0EB81E5F41}">
  <dimension ref="A1:BF22"/>
  <sheetViews>
    <sheetView zoomScale="60" zoomScaleNormal="60" workbookViewId="0">
      <selection activeCell="B22" sqref="B22"/>
    </sheetView>
  </sheetViews>
  <sheetFormatPr defaultRowHeight="15" x14ac:dyDescent="0.25"/>
  <cols>
    <col min="1" max="1" width="24.42578125" style="2" bestFit="1" customWidth="1"/>
    <col min="2" max="2" width="15.42578125" style="2" bestFit="1" customWidth="1"/>
    <col min="3" max="3" width="12.140625" style="2" bestFit="1" customWidth="1"/>
    <col min="4" max="11" width="9.140625" style="2"/>
    <col min="12" max="13" width="9" style="2" bestFit="1" customWidth="1"/>
    <col min="14" max="14" width="10.42578125" style="2" bestFit="1" customWidth="1"/>
    <col min="15" max="20" width="9" style="2" bestFit="1" customWidth="1"/>
    <col min="21" max="24" width="9.140625" style="2"/>
    <col min="25" max="31" width="9" style="2" bestFit="1" customWidth="1"/>
    <col min="32" max="36" width="9.7109375" style="2" bestFit="1" customWidth="1"/>
    <col min="37" max="37" width="10.42578125" style="2" bestFit="1" customWidth="1"/>
    <col min="38" max="43" width="9" style="2" bestFit="1" customWidth="1"/>
    <col min="44" max="46" width="9.140625" style="2"/>
    <col min="47" max="48" width="9.42578125" style="2" bestFit="1" customWidth="1"/>
    <col min="49" max="49" width="9.140625" style="2"/>
    <col min="50" max="50" width="9.42578125" style="2" bestFit="1" customWidth="1"/>
    <col min="51" max="53" width="10.5703125" style="2" bestFit="1" customWidth="1"/>
    <col min="54" max="54" width="10.42578125" style="2" bestFit="1" customWidth="1"/>
    <col min="55" max="58" width="11.5703125" style="2" bestFit="1" customWidth="1"/>
    <col min="59" max="16384" width="9.140625" style="2"/>
  </cols>
  <sheetData>
    <row r="1" spans="1:58" s="5" customFormat="1" ht="157.5" customHeight="1" x14ac:dyDescent="0.25">
      <c r="A1" s="10" t="s">
        <v>243</v>
      </c>
      <c r="B1" s="10" t="s">
        <v>192</v>
      </c>
      <c r="C1" s="16" t="s">
        <v>161</v>
      </c>
      <c r="D1" s="17" t="s">
        <v>105</v>
      </c>
      <c r="E1" s="17" t="s">
        <v>106</v>
      </c>
      <c r="F1" s="17" t="s">
        <v>107</v>
      </c>
      <c r="G1" s="17" t="s">
        <v>108</v>
      </c>
      <c r="H1" s="17" t="s">
        <v>109</v>
      </c>
      <c r="I1" s="17" t="s">
        <v>110</v>
      </c>
      <c r="J1" s="17" t="s">
        <v>111</v>
      </c>
      <c r="K1" s="17" t="s">
        <v>112</v>
      </c>
      <c r="L1" s="17" t="s">
        <v>113</v>
      </c>
      <c r="M1" s="17" t="s">
        <v>114</v>
      </c>
      <c r="N1" s="17" t="s">
        <v>115</v>
      </c>
      <c r="O1" s="17" t="s">
        <v>116</v>
      </c>
      <c r="P1" s="17" t="s">
        <v>117</v>
      </c>
      <c r="Q1" s="17" t="s">
        <v>118</v>
      </c>
      <c r="R1" s="17" t="s">
        <v>119</v>
      </c>
      <c r="S1" s="17" t="s">
        <v>120</v>
      </c>
      <c r="T1" s="17" t="s">
        <v>121</v>
      </c>
      <c r="U1" s="17" t="s">
        <v>122</v>
      </c>
      <c r="V1" s="17" t="s">
        <v>123</v>
      </c>
      <c r="W1" s="17" t="s">
        <v>124</v>
      </c>
      <c r="X1" s="17" t="s">
        <v>125</v>
      </c>
      <c r="Y1" s="18" t="s">
        <v>127</v>
      </c>
      <c r="Z1" s="18" t="s">
        <v>128</v>
      </c>
      <c r="AA1" s="18" t="s">
        <v>129</v>
      </c>
      <c r="AB1" s="18" t="s">
        <v>130</v>
      </c>
      <c r="AC1" s="18" t="s">
        <v>131</v>
      </c>
      <c r="AD1" s="18" t="s">
        <v>132</v>
      </c>
      <c r="AE1" s="18" t="s">
        <v>133</v>
      </c>
      <c r="AF1" s="18" t="s">
        <v>134</v>
      </c>
      <c r="AG1" s="18" t="s">
        <v>135</v>
      </c>
      <c r="AH1" s="18" t="s">
        <v>136</v>
      </c>
      <c r="AI1" s="18" t="s">
        <v>137</v>
      </c>
      <c r="AJ1" s="18" t="s">
        <v>138</v>
      </c>
      <c r="AK1" s="18" t="s">
        <v>152</v>
      </c>
      <c r="AL1" s="18" t="s">
        <v>140</v>
      </c>
      <c r="AM1" s="18" t="s">
        <v>141</v>
      </c>
      <c r="AN1" s="18" t="s">
        <v>142</v>
      </c>
      <c r="AO1" s="18" t="s">
        <v>143</v>
      </c>
      <c r="AP1" s="18" t="s">
        <v>144</v>
      </c>
      <c r="AQ1" s="18" t="s">
        <v>145</v>
      </c>
      <c r="AR1" s="18" t="s">
        <v>146</v>
      </c>
      <c r="AS1" s="18" t="s">
        <v>147</v>
      </c>
      <c r="AT1" s="18" t="s">
        <v>148</v>
      </c>
      <c r="AU1" s="18" t="s">
        <v>149</v>
      </c>
      <c r="AV1" s="18" t="s">
        <v>150</v>
      </c>
      <c r="AW1" s="18" t="s">
        <v>151</v>
      </c>
      <c r="AX1" s="19" t="s">
        <v>153</v>
      </c>
      <c r="AY1" s="19" t="s">
        <v>154</v>
      </c>
      <c r="AZ1" s="19" t="s">
        <v>155</v>
      </c>
      <c r="BA1" s="19" t="s">
        <v>156</v>
      </c>
      <c r="BB1" s="19" t="s">
        <v>139</v>
      </c>
      <c r="BC1" s="19" t="s">
        <v>157</v>
      </c>
      <c r="BD1" s="19" t="s">
        <v>158</v>
      </c>
      <c r="BE1" s="19" t="s">
        <v>159</v>
      </c>
      <c r="BF1" s="19" t="s">
        <v>160</v>
      </c>
    </row>
    <row r="2" spans="1:58" x14ac:dyDescent="0.25">
      <c r="A2" s="20" t="s">
        <v>16</v>
      </c>
      <c r="B2" s="10">
        <v>161619.0456709229</v>
      </c>
      <c r="C2" s="21" t="s">
        <v>126</v>
      </c>
      <c r="D2" s="21" t="s">
        <v>126</v>
      </c>
      <c r="E2" s="21" t="s">
        <v>126</v>
      </c>
      <c r="F2" s="21" t="s">
        <v>126</v>
      </c>
      <c r="G2" s="21" t="s">
        <v>126</v>
      </c>
      <c r="H2" s="21" t="s">
        <v>126</v>
      </c>
      <c r="I2" s="21" t="s">
        <v>126</v>
      </c>
      <c r="J2" s="21" t="s">
        <v>126</v>
      </c>
      <c r="K2" s="21" t="s">
        <v>126</v>
      </c>
      <c r="L2" s="21" t="s">
        <v>126</v>
      </c>
      <c r="M2" s="21" t="s">
        <v>126</v>
      </c>
      <c r="N2" s="21" t="s">
        <v>126</v>
      </c>
      <c r="O2" s="21" t="s">
        <v>126</v>
      </c>
      <c r="P2" s="21" t="s">
        <v>126</v>
      </c>
      <c r="Q2" s="21" t="s">
        <v>126</v>
      </c>
      <c r="R2" s="21" t="s">
        <v>126</v>
      </c>
      <c r="S2" s="21" t="s">
        <v>126</v>
      </c>
      <c r="T2" s="21" t="s">
        <v>126</v>
      </c>
      <c r="U2" s="21" t="s">
        <v>126</v>
      </c>
      <c r="V2" s="21" t="s">
        <v>126</v>
      </c>
      <c r="W2" s="21" t="s">
        <v>126</v>
      </c>
      <c r="X2" s="21" t="s">
        <v>126</v>
      </c>
      <c r="Y2" s="21" t="s">
        <v>126</v>
      </c>
      <c r="Z2" s="21" t="s">
        <v>126</v>
      </c>
      <c r="AA2" s="21" t="s">
        <v>126</v>
      </c>
      <c r="AB2" s="21" t="s">
        <v>126</v>
      </c>
      <c r="AC2" s="21" t="s">
        <v>126</v>
      </c>
      <c r="AD2" s="21" t="s">
        <v>126</v>
      </c>
      <c r="AE2" s="21" t="s">
        <v>126</v>
      </c>
      <c r="AF2" s="21" t="s">
        <v>126</v>
      </c>
      <c r="AG2" s="21" t="s">
        <v>126</v>
      </c>
      <c r="AH2" s="21" t="s">
        <v>126</v>
      </c>
      <c r="AI2" s="21" t="s">
        <v>126</v>
      </c>
      <c r="AJ2" s="21" t="s">
        <v>126</v>
      </c>
      <c r="AK2" s="21" t="s">
        <v>126</v>
      </c>
      <c r="AL2" s="21" t="s">
        <v>126</v>
      </c>
      <c r="AM2" s="21" t="s">
        <v>126</v>
      </c>
      <c r="AN2" s="21" t="s">
        <v>126</v>
      </c>
      <c r="AO2" s="21" t="s">
        <v>126</v>
      </c>
      <c r="AP2" s="21" t="s">
        <v>126</v>
      </c>
      <c r="AQ2" s="21" t="s">
        <v>126</v>
      </c>
      <c r="AR2" s="21" t="s">
        <v>126</v>
      </c>
      <c r="AS2" s="21" t="s">
        <v>126</v>
      </c>
      <c r="AT2" s="21" t="s">
        <v>126</v>
      </c>
      <c r="AU2" s="21" t="s">
        <v>126</v>
      </c>
      <c r="AV2" s="21" t="s">
        <v>126</v>
      </c>
      <c r="AW2" s="21" t="s">
        <v>126</v>
      </c>
      <c r="AX2" s="21" t="s">
        <v>126</v>
      </c>
      <c r="AY2" s="21" t="s">
        <v>126</v>
      </c>
      <c r="AZ2" s="21" t="s">
        <v>126</v>
      </c>
      <c r="BA2" s="21" t="s">
        <v>126</v>
      </c>
      <c r="BB2" s="21" t="s">
        <v>126</v>
      </c>
      <c r="BC2" s="21" t="s">
        <v>126</v>
      </c>
      <c r="BD2" s="21" t="s">
        <v>126</v>
      </c>
      <c r="BE2" s="21" t="s">
        <v>126</v>
      </c>
      <c r="BF2" s="21" t="s">
        <v>126</v>
      </c>
    </row>
    <row r="3" spans="1:58" x14ac:dyDescent="0.25">
      <c r="A3" s="20" t="s">
        <v>17</v>
      </c>
      <c r="B3" s="10">
        <v>29318.789376353488</v>
      </c>
      <c r="C3" s="21" t="s">
        <v>126</v>
      </c>
      <c r="D3" s="21" t="s">
        <v>126</v>
      </c>
      <c r="E3" s="21" t="s">
        <v>126</v>
      </c>
      <c r="F3" s="21" t="s">
        <v>126</v>
      </c>
      <c r="G3" s="21" t="s">
        <v>126</v>
      </c>
      <c r="H3" s="21" t="s">
        <v>126</v>
      </c>
      <c r="I3" s="21" t="s">
        <v>126</v>
      </c>
      <c r="J3" s="21" t="s">
        <v>126</v>
      </c>
      <c r="K3" s="21" t="s">
        <v>126</v>
      </c>
      <c r="L3" s="21" t="s">
        <v>126</v>
      </c>
      <c r="M3" s="21" t="s">
        <v>126</v>
      </c>
      <c r="N3" s="21" t="s">
        <v>126</v>
      </c>
      <c r="O3" s="21" t="s">
        <v>126</v>
      </c>
      <c r="P3" s="21" t="s">
        <v>126</v>
      </c>
      <c r="Q3" s="21" t="s">
        <v>126</v>
      </c>
      <c r="R3" s="21" t="s">
        <v>126</v>
      </c>
      <c r="S3" s="21" t="s">
        <v>126</v>
      </c>
      <c r="T3" s="21" t="s">
        <v>126</v>
      </c>
      <c r="U3" s="21" t="s">
        <v>126</v>
      </c>
      <c r="V3" s="21" t="s">
        <v>126</v>
      </c>
      <c r="W3" s="21" t="s">
        <v>126</v>
      </c>
      <c r="X3" s="21" t="s">
        <v>126</v>
      </c>
      <c r="Y3" s="21" t="s">
        <v>126</v>
      </c>
      <c r="Z3" s="21" t="s">
        <v>126</v>
      </c>
      <c r="AA3" s="21" t="s">
        <v>126</v>
      </c>
      <c r="AB3" s="21" t="s">
        <v>126</v>
      </c>
      <c r="AC3" s="21" t="s">
        <v>126</v>
      </c>
      <c r="AD3" s="21" t="s">
        <v>126</v>
      </c>
      <c r="AE3" s="21" t="s">
        <v>126</v>
      </c>
      <c r="AF3" s="21" t="s">
        <v>126</v>
      </c>
      <c r="AG3" s="21" t="s">
        <v>126</v>
      </c>
      <c r="AH3" s="21" t="s">
        <v>126</v>
      </c>
      <c r="AI3" s="21" t="s">
        <v>126</v>
      </c>
      <c r="AJ3" s="21" t="s">
        <v>126</v>
      </c>
      <c r="AK3" s="21" t="s">
        <v>126</v>
      </c>
      <c r="AL3" s="21" t="s">
        <v>126</v>
      </c>
      <c r="AM3" s="21" t="s">
        <v>126</v>
      </c>
      <c r="AN3" s="21" t="s">
        <v>126</v>
      </c>
      <c r="AO3" s="21" t="s">
        <v>126</v>
      </c>
      <c r="AP3" s="21" t="s">
        <v>126</v>
      </c>
      <c r="AQ3" s="21" t="s">
        <v>126</v>
      </c>
      <c r="AR3" s="21" t="s">
        <v>126</v>
      </c>
      <c r="AS3" s="21" t="s">
        <v>126</v>
      </c>
      <c r="AT3" s="21" t="s">
        <v>126</v>
      </c>
      <c r="AU3" s="21" t="s">
        <v>126</v>
      </c>
      <c r="AV3" s="21" t="s">
        <v>126</v>
      </c>
      <c r="AW3" s="21" t="s">
        <v>126</v>
      </c>
      <c r="AX3" s="21" t="s">
        <v>126</v>
      </c>
      <c r="AY3" s="21" t="s">
        <v>126</v>
      </c>
      <c r="AZ3" s="21" t="s">
        <v>126</v>
      </c>
      <c r="BA3" s="21" t="s">
        <v>126</v>
      </c>
      <c r="BB3" s="21" t="s">
        <v>126</v>
      </c>
      <c r="BC3" s="21" t="s">
        <v>126</v>
      </c>
      <c r="BD3" s="21" t="s">
        <v>126</v>
      </c>
      <c r="BE3" s="21" t="s">
        <v>126</v>
      </c>
      <c r="BF3" s="21" t="s">
        <v>126</v>
      </c>
    </row>
    <row r="4" spans="1:58" x14ac:dyDescent="0.25">
      <c r="A4" s="20" t="s">
        <v>18</v>
      </c>
      <c r="B4" s="10">
        <v>8419.9175980540094</v>
      </c>
      <c r="C4" s="21" t="s">
        <v>126</v>
      </c>
      <c r="D4" s="21" t="s">
        <v>126</v>
      </c>
      <c r="E4" s="21" t="s">
        <v>126</v>
      </c>
      <c r="F4" s="21" t="s">
        <v>126</v>
      </c>
      <c r="G4" s="21" t="s">
        <v>126</v>
      </c>
      <c r="H4" s="21" t="s">
        <v>126</v>
      </c>
      <c r="I4" s="21" t="s">
        <v>126</v>
      </c>
      <c r="J4" s="21" t="s">
        <v>126</v>
      </c>
      <c r="K4" s="21" t="s">
        <v>126</v>
      </c>
      <c r="L4" s="21" t="s">
        <v>126</v>
      </c>
      <c r="M4" s="21" t="s">
        <v>126</v>
      </c>
      <c r="N4" s="21" t="s">
        <v>126</v>
      </c>
      <c r="O4" s="21" t="s">
        <v>126</v>
      </c>
      <c r="P4" s="21" t="s">
        <v>126</v>
      </c>
      <c r="Q4" s="21" t="s">
        <v>126</v>
      </c>
      <c r="R4" s="21" t="s">
        <v>126</v>
      </c>
      <c r="S4" s="21" t="s">
        <v>126</v>
      </c>
      <c r="T4" s="21" t="s">
        <v>126</v>
      </c>
      <c r="U4" s="21" t="s">
        <v>126</v>
      </c>
      <c r="V4" s="21" t="s">
        <v>126</v>
      </c>
      <c r="W4" s="21" t="s">
        <v>126</v>
      </c>
      <c r="X4" s="21" t="s">
        <v>126</v>
      </c>
      <c r="Y4" s="21" t="s">
        <v>126</v>
      </c>
      <c r="Z4" s="21" t="s">
        <v>126</v>
      </c>
      <c r="AA4" s="21" t="s">
        <v>126</v>
      </c>
      <c r="AB4" s="21" t="s">
        <v>126</v>
      </c>
      <c r="AC4" s="21" t="s">
        <v>126</v>
      </c>
      <c r="AD4" s="21" t="s">
        <v>126</v>
      </c>
      <c r="AE4" s="21" t="s">
        <v>126</v>
      </c>
      <c r="AF4" s="21" t="s">
        <v>126</v>
      </c>
      <c r="AG4" s="21" t="s">
        <v>126</v>
      </c>
      <c r="AH4" s="21" t="s">
        <v>126</v>
      </c>
      <c r="AI4" s="21" t="s">
        <v>126</v>
      </c>
      <c r="AJ4" s="21" t="s">
        <v>126</v>
      </c>
      <c r="AK4" s="21" t="s">
        <v>126</v>
      </c>
      <c r="AL4" s="21" t="s">
        <v>126</v>
      </c>
      <c r="AM4" s="21" t="s">
        <v>126</v>
      </c>
      <c r="AN4" s="21" t="s">
        <v>126</v>
      </c>
      <c r="AO4" s="21" t="s">
        <v>126</v>
      </c>
      <c r="AP4" s="21" t="s">
        <v>126</v>
      </c>
      <c r="AQ4" s="21" t="s">
        <v>126</v>
      </c>
      <c r="AR4" s="21" t="s">
        <v>126</v>
      </c>
      <c r="AS4" s="21" t="s">
        <v>126</v>
      </c>
      <c r="AT4" s="21" t="s">
        <v>126</v>
      </c>
      <c r="AU4" s="21" t="s">
        <v>126</v>
      </c>
      <c r="AV4" s="21" t="s">
        <v>126</v>
      </c>
      <c r="AW4" s="21" t="s">
        <v>126</v>
      </c>
      <c r="AX4" s="21" t="s">
        <v>126</v>
      </c>
      <c r="AY4" s="21" t="s">
        <v>126</v>
      </c>
      <c r="AZ4" s="21" t="s">
        <v>126</v>
      </c>
      <c r="BA4" s="21" t="s">
        <v>126</v>
      </c>
      <c r="BB4" s="21" t="s">
        <v>126</v>
      </c>
      <c r="BC4" s="21" t="s">
        <v>126</v>
      </c>
      <c r="BD4" s="21" t="s">
        <v>126</v>
      </c>
      <c r="BE4" s="21" t="s">
        <v>126</v>
      </c>
      <c r="BF4" s="21" t="s">
        <v>126</v>
      </c>
    </row>
    <row r="5" spans="1:58" x14ac:dyDescent="0.25">
      <c r="A5" s="20" t="s">
        <v>1</v>
      </c>
      <c r="B5" s="10">
        <v>2638.3035625064222</v>
      </c>
      <c r="C5" s="21" t="s">
        <v>126</v>
      </c>
      <c r="D5" s="21" t="s">
        <v>126</v>
      </c>
      <c r="E5" s="21" t="s">
        <v>126</v>
      </c>
      <c r="F5" s="21" t="s">
        <v>126</v>
      </c>
      <c r="G5" s="21" t="s">
        <v>126</v>
      </c>
      <c r="H5" s="21" t="s">
        <v>126</v>
      </c>
      <c r="I5" s="21" t="s">
        <v>126</v>
      </c>
      <c r="J5" s="21" t="s">
        <v>126</v>
      </c>
      <c r="K5" s="21" t="s">
        <v>126</v>
      </c>
      <c r="L5" s="21" t="s">
        <v>126</v>
      </c>
      <c r="M5" s="21" t="s">
        <v>126</v>
      </c>
      <c r="N5" s="21" t="s">
        <v>126</v>
      </c>
      <c r="O5" s="21" t="s">
        <v>126</v>
      </c>
      <c r="P5" s="21" t="s">
        <v>126</v>
      </c>
      <c r="Q5" s="21" t="s">
        <v>126</v>
      </c>
      <c r="R5" s="21" t="s">
        <v>126</v>
      </c>
      <c r="S5" s="21" t="s">
        <v>126</v>
      </c>
      <c r="T5" s="21" t="s">
        <v>126</v>
      </c>
      <c r="U5" s="21" t="s">
        <v>126</v>
      </c>
      <c r="V5" s="21" t="s">
        <v>126</v>
      </c>
      <c r="W5" s="21" t="s">
        <v>126</v>
      </c>
      <c r="X5" s="21" t="s">
        <v>126</v>
      </c>
      <c r="Y5" s="21" t="s">
        <v>126</v>
      </c>
      <c r="Z5" s="21" t="s">
        <v>126</v>
      </c>
      <c r="AA5" s="21" t="s">
        <v>126</v>
      </c>
      <c r="AB5" s="21" t="s">
        <v>126</v>
      </c>
      <c r="AC5" s="21" t="s">
        <v>126</v>
      </c>
      <c r="AD5" s="21" t="s">
        <v>126</v>
      </c>
      <c r="AE5" s="21" t="s">
        <v>126</v>
      </c>
      <c r="AF5" s="21" t="s">
        <v>126</v>
      </c>
      <c r="AG5" s="21" t="s">
        <v>126</v>
      </c>
      <c r="AH5" s="21" t="s">
        <v>126</v>
      </c>
      <c r="AI5" s="21" t="s">
        <v>126</v>
      </c>
      <c r="AJ5" s="21" t="s">
        <v>126</v>
      </c>
      <c r="AK5" s="21" t="s">
        <v>126</v>
      </c>
      <c r="AL5" s="21" t="s">
        <v>126</v>
      </c>
      <c r="AM5" s="21" t="s">
        <v>126</v>
      </c>
      <c r="AN5" s="21" t="s">
        <v>126</v>
      </c>
      <c r="AO5" s="21" t="s">
        <v>126</v>
      </c>
      <c r="AP5" s="21" t="s">
        <v>126</v>
      </c>
      <c r="AQ5" s="21" t="s">
        <v>126</v>
      </c>
      <c r="AR5" s="21" t="s">
        <v>126</v>
      </c>
      <c r="AS5" s="21" t="s">
        <v>126</v>
      </c>
      <c r="AT5" s="21" t="s">
        <v>126</v>
      </c>
      <c r="AU5" s="21" t="s">
        <v>126</v>
      </c>
      <c r="AV5" s="21" t="s">
        <v>126</v>
      </c>
      <c r="AW5" s="21" t="s">
        <v>126</v>
      </c>
      <c r="AX5" s="21" t="s">
        <v>126</v>
      </c>
      <c r="AY5" s="21" t="s">
        <v>126</v>
      </c>
      <c r="AZ5" s="21" t="s">
        <v>126</v>
      </c>
      <c r="BA5" s="21" t="s">
        <v>126</v>
      </c>
      <c r="BB5" s="21" t="s">
        <v>126</v>
      </c>
      <c r="BC5" s="21" t="s">
        <v>126</v>
      </c>
      <c r="BD5" s="21" t="s">
        <v>126</v>
      </c>
      <c r="BE5" s="21" t="s">
        <v>126</v>
      </c>
      <c r="BF5" s="21" t="s">
        <v>126</v>
      </c>
    </row>
    <row r="6" spans="1:58" x14ac:dyDescent="0.25">
      <c r="A6" s="20" t="s">
        <v>22</v>
      </c>
      <c r="B6" s="10">
        <v>201996.05620783684</v>
      </c>
      <c r="C6" s="21">
        <v>966.96485999367462</v>
      </c>
      <c r="D6" s="21">
        <v>25155.266650453363</v>
      </c>
      <c r="E6" s="21">
        <v>18929.587541464796</v>
      </c>
      <c r="F6" s="21">
        <v>17357.670227537554</v>
      </c>
      <c r="G6" s="21">
        <v>18213.063399525701</v>
      </c>
      <c r="H6" s="21">
        <v>30491.572283569014</v>
      </c>
      <c r="I6" s="21">
        <v>24010.287056219637</v>
      </c>
      <c r="J6" s="21">
        <v>21545.47253414536</v>
      </c>
      <c r="K6" s="21">
        <v>51790.037099967216</v>
      </c>
      <c r="L6" s="21">
        <v>3873.3293090794782</v>
      </c>
      <c r="M6" s="21">
        <v>2587.4876531702475</v>
      </c>
      <c r="N6" s="21">
        <v>213953.77375513234</v>
      </c>
      <c r="O6" s="21">
        <v>11.757337208383751</v>
      </c>
      <c r="P6" s="21">
        <v>8.8475128104678795</v>
      </c>
      <c r="Q6" s="21">
        <v>8.1128133067674746</v>
      </c>
      <c r="R6" s="21">
        <v>8.5126161038740751</v>
      </c>
      <c r="S6" s="21">
        <v>14.251476731822581</v>
      </c>
      <c r="T6" s="21">
        <v>11.222184416199706</v>
      </c>
      <c r="U6" s="21">
        <v>10.070153078395293</v>
      </c>
      <c r="V6" s="21">
        <v>24.206180704828476</v>
      </c>
      <c r="W6" s="21">
        <v>1.8103580231832974</v>
      </c>
      <c r="X6" s="21">
        <v>1.2093676160774793</v>
      </c>
      <c r="Y6" s="21">
        <v>2370.1354172951028</v>
      </c>
      <c r="Z6" s="21">
        <v>2358.8467789657543</v>
      </c>
      <c r="AA6" s="21">
        <v>2331.4627539072972</v>
      </c>
      <c r="AB6" s="21">
        <v>3304.2752782000898</v>
      </c>
      <c r="AC6" s="21">
        <v>4332.3250531425056</v>
      </c>
      <c r="AD6" s="21">
        <v>5119.3694929545654</v>
      </c>
      <c r="AE6" s="21">
        <v>9380.203426173608</v>
      </c>
      <c r="AF6" s="21">
        <v>27539.593796159657</v>
      </c>
      <c r="AG6" s="21">
        <v>48575.96538411134</v>
      </c>
      <c r="AH6" s="21">
        <v>40495.283506740372</v>
      </c>
      <c r="AI6" s="21">
        <v>25408.280339705005</v>
      </c>
      <c r="AJ6" s="21">
        <v>42738.03252777709</v>
      </c>
      <c r="AK6" s="21">
        <v>213953.7737551324</v>
      </c>
      <c r="AL6" s="21">
        <v>1.1077792065531384</v>
      </c>
      <c r="AM6" s="21">
        <v>1.1025030021977678</v>
      </c>
      <c r="AN6" s="21">
        <v>1.0897039640794695</v>
      </c>
      <c r="AO6" s="21">
        <v>1.5443874722124762</v>
      </c>
      <c r="AP6" s="21">
        <v>2.0248883565385492</v>
      </c>
      <c r="AQ6" s="21">
        <v>2.3927455931736099</v>
      </c>
      <c r="AR6" s="21">
        <v>4.3842196664916706</v>
      </c>
      <c r="AS6" s="21">
        <v>12.871749496542369</v>
      </c>
      <c r="AT6" s="21">
        <v>22.703953537041123</v>
      </c>
      <c r="AU6" s="21">
        <v>18.92711813210958</v>
      </c>
      <c r="AV6" s="21">
        <v>11.875593448884191</v>
      </c>
      <c r="AW6" s="21">
        <v>19.975358124176051</v>
      </c>
      <c r="AX6" s="21">
        <v>8674.1929672268434</v>
      </c>
      <c r="AY6" s="21">
        <v>8668.3950382577568</v>
      </c>
      <c r="AZ6" s="21">
        <v>13240.936811761218</v>
      </c>
      <c r="BA6" s="21">
        <v>183370.24893788659</v>
      </c>
      <c r="BB6" s="21">
        <v>213953.7737551324</v>
      </c>
      <c r="BC6" s="21">
        <v>4.0542369573505894</v>
      </c>
      <c r="BD6" s="21">
        <v>4.051527059381824</v>
      </c>
      <c r="BE6" s="21">
        <v>6.1886904724173348</v>
      </c>
      <c r="BF6" s="21">
        <v>85.705545510850257</v>
      </c>
    </row>
    <row r="7" spans="1:58" x14ac:dyDescent="0.25">
      <c r="A7" s="20" t="s">
        <v>14</v>
      </c>
      <c r="B7" s="10">
        <v>4080.5082328076646</v>
      </c>
      <c r="C7" s="21">
        <v>68.54687841259063</v>
      </c>
      <c r="D7" s="21">
        <v>2312.4102963185214</v>
      </c>
      <c r="E7" s="21">
        <v>646.61044151383533</v>
      </c>
      <c r="F7" s="21">
        <v>601.90217473491248</v>
      </c>
      <c r="G7" s="21">
        <v>312.36401513035929</v>
      </c>
      <c r="H7" s="21">
        <v>338.99600582932413</v>
      </c>
      <c r="I7" s="21"/>
      <c r="J7" s="21">
        <v>298.26985992479456</v>
      </c>
      <c r="K7" s="21"/>
      <c r="L7" s="21"/>
      <c r="M7" s="21"/>
      <c r="N7" s="21">
        <v>4510.5527934517468</v>
      </c>
      <c r="O7" s="21">
        <v>51.26667178523202</v>
      </c>
      <c r="P7" s="21">
        <v>14.335503232609545</v>
      </c>
      <c r="Q7" s="21">
        <v>13.34431060442817</v>
      </c>
      <c r="R7" s="21">
        <v>6.9251825537623182</v>
      </c>
      <c r="S7" s="21">
        <v>7.5156199550854605</v>
      </c>
      <c r="T7" s="21">
        <v>0</v>
      </c>
      <c r="U7" s="21">
        <v>6.612711868882494</v>
      </c>
      <c r="V7" s="21">
        <v>0</v>
      </c>
      <c r="W7" s="21">
        <v>0</v>
      </c>
      <c r="X7" s="21">
        <v>0</v>
      </c>
      <c r="Y7" s="21">
        <v>161.59352540393471</v>
      </c>
      <c r="Z7" s="21">
        <v>128.27022887942729</v>
      </c>
      <c r="AA7" s="21">
        <v>338.41885302715804</v>
      </c>
      <c r="AB7" s="21">
        <v>204.65269160030348</v>
      </c>
      <c r="AC7" s="21">
        <v>188.7922331679556</v>
      </c>
      <c r="AD7" s="21">
        <v>52.630398851608945</v>
      </c>
      <c r="AE7" s="21"/>
      <c r="AF7" s="21">
        <v>2155.4703353561554</v>
      </c>
      <c r="AG7" s="21">
        <v>1265.3976688365215</v>
      </c>
      <c r="AH7" s="21">
        <v>15.326858328685688</v>
      </c>
      <c r="AI7" s="21"/>
      <c r="AJ7" s="21"/>
      <c r="AK7" s="21">
        <v>4510.5527934517504</v>
      </c>
      <c r="AL7" s="21">
        <v>3.5825658805840841</v>
      </c>
      <c r="AM7" s="21">
        <v>2.843780679513277</v>
      </c>
      <c r="AN7" s="21">
        <v>7.5028243438024207</v>
      </c>
      <c r="AO7" s="21">
        <v>4.537197566945907</v>
      </c>
      <c r="AP7" s="21">
        <v>4.1855675304817854</v>
      </c>
      <c r="AQ7" s="21">
        <v>1.1668281308671469</v>
      </c>
      <c r="AR7" s="21">
        <v>0</v>
      </c>
      <c r="AS7" s="21">
        <v>47.787276506005774</v>
      </c>
      <c r="AT7" s="21">
        <v>28.054159363206608</v>
      </c>
      <c r="AU7" s="21">
        <v>0.33979999859300258</v>
      </c>
      <c r="AV7" s="21">
        <v>0</v>
      </c>
      <c r="AW7" s="21">
        <v>0</v>
      </c>
      <c r="AX7" s="21">
        <v>93.161577603440122</v>
      </c>
      <c r="AY7" s="21">
        <v>43.026206473268253</v>
      </c>
      <c r="AZ7" s="21">
        <v>157.07299827012656</v>
      </c>
      <c r="BA7" s="21">
        <v>4217.292011104907</v>
      </c>
      <c r="BB7" s="21">
        <v>4510.5527934517422</v>
      </c>
      <c r="BC7" s="21">
        <v>2.0654137501436352</v>
      </c>
      <c r="BD7" s="21">
        <v>0.95390096166776162</v>
      </c>
      <c r="BE7" s="21">
        <v>3.4823447471484976</v>
      </c>
      <c r="BF7" s="21">
        <v>93.498340541040108</v>
      </c>
    </row>
    <row r="8" spans="1:58" x14ac:dyDescent="0.25">
      <c r="A8" s="20" t="s">
        <v>9</v>
      </c>
      <c r="B8" s="10">
        <v>34.845934146622106</v>
      </c>
      <c r="C8" s="21">
        <v>1488.8164561229398</v>
      </c>
      <c r="D8" s="21"/>
      <c r="E8" s="21">
        <v>3.5652388484855404</v>
      </c>
      <c r="F8" s="21"/>
      <c r="G8" s="21"/>
      <c r="H8" s="21"/>
      <c r="I8" s="21"/>
      <c r="J8" s="21"/>
      <c r="K8" s="21">
        <v>30.990585206674744</v>
      </c>
      <c r="L8" s="21"/>
      <c r="M8" s="21"/>
      <c r="N8" s="21">
        <v>34.555824055160286</v>
      </c>
      <c r="O8" s="21">
        <v>0</v>
      </c>
      <c r="P8" s="21">
        <v>10.317331292098464</v>
      </c>
      <c r="Q8" s="21">
        <v>0</v>
      </c>
      <c r="R8" s="21">
        <v>0</v>
      </c>
      <c r="S8" s="21">
        <v>0</v>
      </c>
      <c r="T8" s="21">
        <v>0</v>
      </c>
      <c r="U8" s="21">
        <v>0</v>
      </c>
      <c r="V8" s="21">
        <v>89.682668707901541</v>
      </c>
      <c r="W8" s="21">
        <v>0</v>
      </c>
      <c r="X8" s="21">
        <v>0</v>
      </c>
      <c r="Y8" s="21"/>
      <c r="Z8" s="21"/>
      <c r="AA8" s="21"/>
      <c r="AB8" s="21"/>
      <c r="AC8" s="21"/>
      <c r="AD8" s="21"/>
      <c r="AE8" s="21"/>
      <c r="AF8" s="21"/>
      <c r="AG8" s="21"/>
      <c r="AH8" s="21">
        <v>34.555824055160286</v>
      </c>
      <c r="AI8" s="21"/>
      <c r="AJ8" s="21"/>
      <c r="AK8" s="21">
        <v>34.555824055160286</v>
      </c>
      <c r="AL8" s="21">
        <v>0</v>
      </c>
      <c r="AM8" s="21">
        <v>0</v>
      </c>
      <c r="AN8" s="21">
        <v>0</v>
      </c>
      <c r="AO8" s="21">
        <v>0</v>
      </c>
      <c r="AP8" s="21">
        <v>0</v>
      </c>
      <c r="AQ8" s="21">
        <v>0</v>
      </c>
      <c r="AR8" s="21">
        <v>0</v>
      </c>
      <c r="AS8" s="21">
        <v>0</v>
      </c>
      <c r="AT8" s="21">
        <v>0</v>
      </c>
      <c r="AU8" s="21">
        <v>100</v>
      </c>
      <c r="AV8" s="21">
        <v>0</v>
      </c>
      <c r="AW8" s="21">
        <v>0</v>
      </c>
      <c r="AX8" s="21"/>
      <c r="AY8" s="21"/>
      <c r="AZ8" s="21"/>
      <c r="BA8" s="21">
        <v>34.555824055160286</v>
      </c>
      <c r="BB8" s="21">
        <v>34.555824055160286</v>
      </c>
      <c r="BC8" s="21">
        <v>0</v>
      </c>
      <c r="BD8" s="21">
        <v>0</v>
      </c>
      <c r="BE8" s="21">
        <v>0</v>
      </c>
      <c r="BF8" s="21">
        <v>100</v>
      </c>
    </row>
    <row r="9" spans="1:58" x14ac:dyDescent="0.25">
      <c r="A9" s="20" t="s">
        <v>8</v>
      </c>
      <c r="B9" s="10">
        <v>1833.1187218139719</v>
      </c>
      <c r="C9" s="21">
        <v>574.0811744181259</v>
      </c>
      <c r="D9" s="21">
        <v>267.80585322799618</v>
      </c>
      <c r="E9" s="21">
        <v>324.14588821001894</v>
      </c>
      <c r="F9" s="21">
        <v>446.99239286674219</v>
      </c>
      <c r="G9" s="21">
        <v>191.51294668908199</v>
      </c>
      <c r="H9" s="21">
        <v>29.784998078499623</v>
      </c>
      <c r="I9" s="21">
        <v>44.746772802907792</v>
      </c>
      <c r="J9" s="21">
        <v>297.69440427270894</v>
      </c>
      <c r="K9" s="21">
        <v>300.13780712994844</v>
      </c>
      <c r="L9" s="21"/>
      <c r="M9" s="21"/>
      <c r="N9" s="21">
        <v>1902.8210632779042</v>
      </c>
      <c r="O9" s="21">
        <v>14.074148031904748</v>
      </c>
      <c r="P9" s="21">
        <v>17.035016821372967</v>
      </c>
      <c r="Q9" s="21">
        <v>23.491036624154692</v>
      </c>
      <c r="R9" s="21">
        <v>10.06468502924659</v>
      </c>
      <c r="S9" s="21">
        <v>1.5653073561835786</v>
      </c>
      <c r="T9" s="21">
        <v>2.3516017173903121</v>
      </c>
      <c r="U9" s="21">
        <v>15.644897463973001</v>
      </c>
      <c r="V9" s="21">
        <v>15.773306955774105</v>
      </c>
      <c r="W9" s="21">
        <v>0</v>
      </c>
      <c r="X9" s="21">
        <v>0</v>
      </c>
      <c r="Y9" s="21">
        <v>47.880379569534348</v>
      </c>
      <c r="Z9" s="21">
        <v>90.57204253295923</v>
      </c>
      <c r="AA9" s="21">
        <v>79.451180239824467</v>
      </c>
      <c r="AB9" s="21">
        <v>408.18825868870925</v>
      </c>
      <c r="AC9" s="21">
        <v>151.45324033205662</v>
      </c>
      <c r="AD9" s="21">
        <v>65.749525091696597</v>
      </c>
      <c r="AE9" s="21">
        <v>643.95731721915752</v>
      </c>
      <c r="AF9" s="21"/>
      <c r="AG9" s="21"/>
      <c r="AH9" s="21">
        <v>415.56911960396548</v>
      </c>
      <c r="AI9" s="21"/>
      <c r="AJ9" s="21"/>
      <c r="AK9" s="21">
        <v>1902.8210632779032</v>
      </c>
      <c r="AL9" s="21">
        <v>2.5162838741680207</v>
      </c>
      <c r="AM9" s="21">
        <v>4.7598822758948698</v>
      </c>
      <c r="AN9" s="21">
        <v>4.1754414943755949</v>
      </c>
      <c r="AO9" s="21">
        <v>21.451741656965993</v>
      </c>
      <c r="AP9" s="21">
        <v>7.9594052880177308</v>
      </c>
      <c r="AQ9" s="21">
        <v>3.455370889075239</v>
      </c>
      <c r="AR9" s="21">
        <v>33.842242428714847</v>
      </c>
      <c r="AS9" s="21">
        <v>0</v>
      </c>
      <c r="AT9" s="21">
        <v>0</v>
      </c>
      <c r="AU9" s="21">
        <v>21.839632092787721</v>
      </c>
      <c r="AV9" s="21">
        <v>0</v>
      </c>
      <c r="AW9" s="21">
        <v>0</v>
      </c>
      <c r="AX9" s="21">
        <v>198.08902029997282</v>
      </c>
      <c r="AY9" s="21">
        <v>607.25395162818825</v>
      </c>
      <c r="AZ9" s="21">
        <v>410.14988640578724</v>
      </c>
      <c r="BA9" s="21">
        <v>687.32820494395548</v>
      </c>
      <c r="BB9" s="21">
        <v>1902.8210632779037</v>
      </c>
      <c r="BC9" s="21">
        <v>10.41028103602836</v>
      </c>
      <c r="BD9" s="21">
        <v>31.913350306418163</v>
      </c>
      <c r="BE9" s="21">
        <v>21.554832155328395</v>
      </c>
      <c r="BF9" s="21">
        <v>36.121536502225091</v>
      </c>
    </row>
    <row r="10" spans="1:58" x14ac:dyDescent="0.25">
      <c r="A10" s="20" t="s">
        <v>12</v>
      </c>
      <c r="B10" s="10">
        <v>5738.7107890607895</v>
      </c>
      <c r="C10" s="21">
        <v>57.310601340886706</v>
      </c>
      <c r="D10" s="21">
        <v>2724.8228300133228</v>
      </c>
      <c r="E10" s="21">
        <v>1120.0614572460001</v>
      </c>
      <c r="F10" s="21">
        <v>758.87347627334009</v>
      </c>
      <c r="G10" s="21">
        <v>824.02242346008541</v>
      </c>
      <c r="H10" s="21">
        <v>670.57976222579123</v>
      </c>
      <c r="I10" s="21">
        <v>353.17004187821345</v>
      </c>
      <c r="J10" s="21">
        <v>45.763005016435166</v>
      </c>
      <c r="K10" s="21"/>
      <c r="L10" s="21"/>
      <c r="M10" s="21"/>
      <c r="N10" s="21">
        <v>6497.2929961131895</v>
      </c>
      <c r="O10" s="21">
        <v>41.937816743732604</v>
      </c>
      <c r="P10" s="21">
        <v>17.23889407351713</v>
      </c>
      <c r="Q10" s="21">
        <v>11.679840769491438</v>
      </c>
      <c r="R10" s="21">
        <v>12.682549855040124</v>
      </c>
      <c r="S10" s="21">
        <v>10.320909994776986</v>
      </c>
      <c r="T10" s="21">
        <v>5.4356490016609502</v>
      </c>
      <c r="U10" s="21">
        <v>0.70433956178075252</v>
      </c>
      <c r="V10" s="21">
        <v>0</v>
      </c>
      <c r="W10" s="21">
        <v>0</v>
      </c>
      <c r="X10" s="21">
        <v>0</v>
      </c>
      <c r="Y10" s="21">
        <v>194.56826142864523</v>
      </c>
      <c r="Z10" s="21">
        <v>193.20726850191559</v>
      </c>
      <c r="AA10" s="21">
        <v>126.38594560309006</v>
      </c>
      <c r="AB10" s="21">
        <v>384.44536814736017</v>
      </c>
      <c r="AC10" s="21">
        <v>384.8661487702301</v>
      </c>
      <c r="AD10" s="21">
        <v>439.86924924504615</v>
      </c>
      <c r="AE10" s="21">
        <v>346.04563782616924</v>
      </c>
      <c r="AF10" s="21">
        <v>1753.5479344231394</v>
      </c>
      <c r="AG10" s="21">
        <v>2542.8589069214231</v>
      </c>
      <c r="AH10" s="21">
        <v>131.49827524617243</v>
      </c>
      <c r="AI10" s="21"/>
      <c r="AJ10" s="21"/>
      <c r="AK10" s="21">
        <v>6497.2929961131922</v>
      </c>
      <c r="AL10" s="21">
        <v>2.9946050077322934</v>
      </c>
      <c r="AM10" s="21">
        <v>2.9736579313491935</v>
      </c>
      <c r="AN10" s="21">
        <v>1.9452092691324929</v>
      </c>
      <c r="AO10" s="21">
        <v>5.9170083352765976</v>
      </c>
      <c r="AP10" s="21">
        <v>5.9234845804316434</v>
      </c>
      <c r="AQ10" s="21">
        <v>6.7700386839285915</v>
      </c>
      <c r="AR10" s="21">
        <v>5.3259971196185942</v>
      </c>
      <c r="AS10" s="21">
        <v>26.988900384700919</v>
      </c>
      <c r="AT10" s="21">
        <v>39.137205424514654</v>
      </c>
      <c r="AU10" s="21">
        <v>2.0238932633150029</v>
      </c>
      <c r="AV10" s="21">
        <v>0</v>
      </c>
      <c r="AW10" s="21">
        <v>0</v>
      </c>
      <c r="AX10" s="21">
        <v>141.6989972529251</v>
      </c>
      <c r="AY10" s="21">
        <v>130.11949622928014</v>
      </c>
      <c r="AZ10" s="21">
        <v>524.15225009796563</v>
      </c>
      <c r="BA10" s="21">
        <v>5701.3222525329984</v>
      </c>
      <c r="BB10" s="21">
        <v>6497.2929961131695</v>
      </c>
      <c r="BC10" s="21">
        <v>2.180892832410247</v>
      </c>
      <c r="BD10" s="21">
        <v>2.0026724407706507</v>
      </c>
      <c r="BE10" s="21">
        <v>8.0672404709395984</v>
      </c>
      <c r="BF10" s="21">
        <v>87.749194255879502</v>
      </c>
    </row>
    <row r="11" spans="1:58" x14ac:dyDescent="0.25">
      <c r="A11" s="20" t="s">
        <v>5</v>
      </c>
      <c r="B11" s="10">
        <v>9413.1317764133619</v>
      </c>
      <c r="C11" s="21">
        <v>567.05960372336313</v>
      </c>
      <c r="D11" s="21">
        <v>794.22223939008654</v>
      </c>
      <c r="E11" s="21">
        <v>574.15840518732182</v>
      </c>
      <c r="F11" s="21">
        <v>694.5483083520727</v>
      </c>
      <c r="G11" s="21">
        <v>1042.6869243150686</v>
      </c>
      <c r="H11" s="21">
        <v>1695.7177081607836</v>
      </c>
      <c r="I11" s="21">
        <v>1387.1049188618933</v>
      </c>
      <c r="J11" s="21">
        <v>1300.6058224582005</v>
      </c>
      <c r="K11" s="21">
        <v>2264.9671577943454</v>
      </c>
      <c r="L11" s="21"/>
      <c r="M11" s="21"/>
      <c r="N11" s="21">
        <v>9754.0114845197713</v>
      </c>
      <c r="O11" s="21">
        <v>8.1425190102612355</v>
      </c>
      <c r="P11" s="21">
        <v>5.8863822961306465</v>
      </c>
      <c r="Q11" s="21">
        <v>7.1206427166337098</v>
      </c>
      <c r="R11" s="21">
        <v>10.689826703299236</v>
      </c>
      <c r="S11" s="21">
        <v>17.384823780984817</v>
      </c>
      <c r="T11" s="21">
        <v>14.220866164278318</v>
      </c>
      <c r="U11" s="21">
        <v>13.334060806903331</v>
      </c>
      <c r="V11" s="21">
        <v>23.22087852150872</v>
      </c>
      <c r="W11" s="21">
        <v>0</v>
      </c>
      <c r="X11" s="21">
        <v>0</v>
      </c>
      <c r="Y11" s="21">
        <v>234.51763635808939</v>
      </c>
      <c r="Z11" s="21">
        <v>304.73765037427734</v>
      </c>
      <c r="AA11" s="21">
        <v>297.09092545637282</v>
      </c>
      <c r="AB11" s="21">
        <v>496.88539761434549</v>
      </c>
      <c r="AC11" s="21">
        <v>517.14610794371276</v>
      </c>
      <c r="AD11" s="21">
        <v>1194.0027871944667</v>
      </c>
      <c r="AE11" s="21">
        <v>2388.3695295059974</v>
      </c>
      <c r="AF11" s="21"/>
      <c r="AG11" s="21"/>
      <c r="AH11" s="21">
        <v>3624.5257642114975</v>
      </c>
      <c r="AI11" s="21">
        <v>299.54359211117242</v>
      </c>
      <c r="AJ11" s="21">
        <v>397.19209374982319</v>
      </c>
      <c r="AK11" s="21">
        <v>9754.011484519755</v>
      </c>
      <c r="AL11" s="21">
        <v>2.4043198711656633</v>
      </c>
      <c r="AM11" s="21">
        <v>3.1242289478325471</v>
      </c>
      <c r="AN11" s="21">
        <v>3.0458332546345188</v>
      </c>
      <c r="AO11" s="21">
        <v>5.0941645742670554</v>
      </c>
      <c r="AP11" s="21">
        <v>5.3018812697161266</v>
      </c>
      <c r="AQ11" s="21">
        <v>12.241146005306906</v>
      </c>
      <c r="AR11" s="21">
        <v>24.486023348408949</v>
      </c>
      <c r="AS11" s="21">
        <v>0</v>
      </c>
      <c r="AT11" s="21">
        <v>0</v>
      </c>
      <c r="AU11" s="21">
        <v>37.159334597502301</v>
      </c>
      <c r="AV11" s="21">
        <v>3.070978464466311</v>
      </c>
      <c r="AW11" s="21">
        <v>4.07208966669962</v>
      </c>
      <c r="AX11" s="21">
        <v>2286.653362098692</v>
      </c>
      <c r="AY11" s="21">
        <v>1172.7784989289858</v>
      </c>
      <c r="AZ11" s="21">
        <v>716.87178961477434</v>
      </c>
      <c r="BA11" s="21">
        <v>5577.7078338772944</v>
      </c>
      <c r="BB11" s="21">
        <v>9754.0114845197459</v>
      </c>
      <c r="BC11" s="21">
        <v>23.443209655102009</v>
      </c>
      <c r="BD11" s="21">
        <v>12.023550523702601</v>
      </c>
      <c r="BE11" s="21">
        <v>7.3495073360585721</v>
      </c>
      <c r="BF11" s="21">
        <v>57.183732485136829</v>
      </c>
    </row>
    <row r="12" spans="1:58" x14ac:dyDescent="0.25">
      <c r="A12" s="20" t="s">
        <v>10</v>
      </c>
      <c r="B12" s="10">
        <v>22387.974312335398</v>
      </c>
      <c r="C12" s="21">
        <v>896.30960444844186</v>
      </c>
      <c r="D12" s="21">
        <v>1475.9370470852289</v>
      </c>
      <c r="E12" s="21">
        <v>1578.4587110943392</v>
      </c>
      <c r="F12" s="21">
        <v>1740.3962468016384</v>
      </c>
      <c r="G12" s="21">
        <v>2171.1348721199133</v>
      </c>
      <c r="H12" s="21">
        <v>4374.3464261532545</v>
      </c>
      <c r="I12" s="21">
        <v>3588.329045472507</v>
      </c>
      <c r="J12" s="21">
        <v>2567.3113667750663</v>
      </c>
      <c r="K12" s="21">
        <v>8250.6766513418406</v>
      </c>
      <c r="L12" s="21"/>
      <c r="M12" s="21"/>
      <c r="N12" s="21">
        <v>25746.590366843786</v>
      </c>
      <c r="O12" s="21">
        <v>5.7325534218539733</v>
      </c>
      <c r="P12" s="21">
        <v>6.1307485325399176</v>
      </c>
      <c r="Q12" s="21">
        <v>6.7597154497121466</v>
      </c>
      <c r="R12" s="21">
        <v>8.4327083360749793</v>
      </c>
      <c r="S12" s="21">
        <v>16.990002807464929</v>
      </c>
      <c r="T12" s="21">
        <v>13.937103881893126</v>
      </c>
      <c r="U12" s="21">
        <v>9.9714615807195397</v>
      </c>
      <c r="V12" s="21">
        <v>32.0457059897414</v>
      </c>
      <c r="W12" s="21">
        <v>0</v>
      </c>
      <c r="X12" s="21">
        <v>0</v>
      </c>
      <c r="Y12" s="21">
        <v>531.6220635926029</v>
      </c>
      <c r="Z12" s="21">
        <v>324.51464004132526</v>
      </c>
      <c r="AA12" s="21">
        <v>376.66547000223892</v>
      </c>
      <c r="AB12" s="21">
        <v>515.76576430511614</v>
      </c>
      <c r="AC12" s="21">
        <v>981.58165316415136</v>
      </c>
      <c r="AD12" s="21">
        <v>958.37829783019208</v>
      </c>
      <c r="AE12" s="21">
        <v>1316.6228031372202</v>
      </c>
      <c r="AF12" s="21">
        <v>1692.3648265370646</v>
      </c>
      <c r="AG12" s="21">
        <v>13140.458709482036</v>
      </c>
      <c r="AH12" s="21">
        <v>5908.6161387519269</v>
      </c>
      <c r="AI12" s="21"/>
      <c r="AJ12" s="21"/>
      <c r="AK12" s="21">
        <v>25746.590366843877</v>
      </c>
      <c r="AL12" s="21">
        <v>2.0648251128321009</v>
      </c>
      <c r="AM12" s="21">
        <v>1.2604179249273759</v>
      </c>
      <c r="AN12" s="21">
        <v>1.4629722407332966</v>
      </c>
      <c r="AO12" s="21">
        <v>2.0032390967361353</v>
      </c>
      <c r="AP12" s="21">
        <v>3.8124724057761816</v>
      </c>
      <c r="AQ12" s="21">
        <v>3.7223503546488206</v>
      </c>
      <c r="AR12" s="21">
        <v>5.1137753946353603</v>
      </c>
      <c r="AS12" s="21">
        <v>6.5731609600487904</v>
      </c>
      <c r="AT12" s="21">
        <v>51.037665656902462</v>
      </c>
      <c r="AU12" s="21">
        <v>22.94912085275946</v>
      </c>
      <c r="AV12" s="21">
        <v>0</v>
      </c>
      <c r="AW12" s="21">
        <v>0</v>
      </c>
      <c r="AX12" s="21">
        <v>2437.0351193715983</v>
      </c>
      <c r="AY12" s="21">
        <v>969.50757695992661</v>
      </c>
      <c r="AZ12" s="21">
        <v>3123.5912254199156</v>
      </c>
      <c r="BA12" s="21">
        <v>19216.456445092539</v>
      </c>
      <c r="BB12" s="21">
        <v>25746.590366843979</v>
      </c>
      <c r="BC12" s="21">
        <v>9.4654674061617516</v>
      </c>
      <c r="BD12" s="21">
        <v>3.7655765798349825</v>
      </c>
      <c r="BE12" s="21">
        <v>12.132057802272813</v>
      </c>
      <c r="BF12" s="21">
        <v>74.636898211730454</v>
      </c>
    </row>
    <row r="13" spans="1:58" x14ac:dyDescent="0.25">
      <c r="A13" s="20" t="s">
        <v>11</v>
      </c>
      <c r="B13" s="10">
        <v>6948.86091481733</v>
      </c>
      <c r="C13" s="21">
        <v>102.62398566151418</v>
      </c>
      <c r="D13" s="21">
        <v>1834.934942125507</v>
      </c>
      <c r="E13" s="21">
        <v>1336.0990116223352</v>
      </c>
      <c r="F13" s="21">
        <v>868.22541659585488</v>
      </c>
      <c r="G13" s="21">
        <v>1331.8490599771849</v>
      </c>
      <c r="H13" s="21">
        <v>1563.4480143753231</v>
      </c>
      <c r="I13" s="21">
        <v>709.60925521430909</v>
      </c>
      <c r="J13" s="21">
        <v>138.10594697826585</v>
      </c>
      <c r="K13" s="21"/>
      <c r="L13" s="21"/>
      <c r="M13" s="21"/>
      <c r="N13" s="21">
        <v>7782.2716468887802</v>
      </c>
      <c r="O13" s="21">
        <v>23.578397483196088</v>
      </c>
      <c r="P13" s="21">
        <v>17.168496195535461</v>
      </c>
      <c r="Q13" s="21">
        <v>11.15645220303967</v>
      </c>
      <c r="R13" s="21">
        <v>17.113885513231033</v>
      </c>
      <c r="S13" s="21">
        <v>20.089866883538598</v>
      </c>
      <c r="T13" s="21">
        <v>9.1182791787793587</v>
      </c>
      <c r="U13" s="21">
        <v>1.7746225426797875</v>
      </c>
      <c r="V13" s="21">
        <v>0</v>
      </c>
      <c r="W13" s="21">
        <v>0</v>
      </c>
      <c r="X13" s="21">
        <v>0</v>
      </c>
      <c r="Y13" s="21">
        <v>20.428007422907172</v>
      </c>
      <c r="Z13" s="21"/>
      <c r="AA13" s="21"/>
      <c r="AB13" s="21">
        <v>46.948499297156559</v>
      </c>
      <c r="AC13" s="21"/>
      <c r="AD13" s="21"/>
      <c r="AE13" s="21">
        <v>721.91956932465507</v>
      </c>
      <c r="AF13" s="21">
        <v>4044.8388840258776</v>
      </c>
      <c r="AG13" s="21">
        <v>2948.1366868181817</v>
      </c>
      <c r="AH13" s="21"/>
      <c r="AI13" s="21"/>
      <c r="AJ13" s="21"/>
      <c r="AK13" s="21">
        <v>7782.2716468887775</v>
      </c>
      <c r="AL13" s="21">
        <v>0.26249414502350288</v>
      </c>
      <c r="AM13" s="21">
        <v>0</v>
      </c>
      <c r="AN13" s="21">
        <v>0</v>
      </c>
      <c r="AO13" s="21">
        <v>0.60327500024913405</v>
      </c>
      <c r="AP13" s="21">
        <v>0</v>
      </c>
      <c r="AQ13" s="21">
        <v>0</v>
      </c>
      <c r="AR13" s="21">
        <v>9.2764632498181498</v>
      </c>
      <c r="AS13" s="21">
        <v>51.975041061987817</v>
      </c>
      <c r="AT13" s="21">
        <v>37.882726542921411</v>
      </c>
      <c r="AU13" s="21">
        <v>0</v>
      </c>
      <c r="AV13" s="21">
        <v>0</v>
      </c>
      <c r="AW13" s="21">
        <v>0</v>
      </c>
      <c r="AX13" s="21">
        <v>10.39221475825339</v>
      </c>
      <c r="AY13" s="21">
        <v>27.201663763986431</v>
      </c>
      <c r="AZ13" s="21">
        <v>18.289105956738489</v>
      </c>
      <c r="BA13" s="21">
        <v>7726.3886624098113</v>
      </c>
      <c r="BB13" s="21">
        <v>7782.2716468887893</v>
      </c>
      <c r="BC13" s="21">
        <v>0.13353703429779412</v>
      </c>
      <c r="BD13" s="21">
        <v>0.34953372226297397</v>
      </c>
      <c r="BE13" s="21">
        <v>0.23500986327109435</v>
      </c>
      <c r="BF13" s="21">
        <v>99.281919380168134</v>
      </c>
    </row>
    <row r="14" spans="1:58" x14ac:dyDescent="0.25">
      <c r="A14" s="20" t="s">
        <v>7</v>
      </c>
      <c r="B14" s="10">
        <v>6121.9581061087838</v>
      </c>
      <c r="C14" s="21">
        <v>506.51619031230979</v>
      </c>
      <c r="D14" s="21">
        <v>2051.4710883098091</v>
      </c>
      <c r="E14" s="21">
        <v>1394.7602862861968</v>
      </c>
      <c r="F14" s="21">
        <v>493.80004372836049</v>
      </c>
      <c r="G14" s="21">
        <v>493.25649757986474</v>
      </c>
      <c r="H14" s="21">
        <v>936.34602939609522</v>
      </c>
      <c r="I14" s="21">
        <v>115.06982382667213</v>
      </c>
      <c r="J14" s="21">
        <v>55.836469652659666</v>
      </c>
      <c r="K14" s="21">
        <v>1047.1970052530796</v>
      </c>
      <c r="L14" s="21"/>
      <c r="M14" s="21"/>
      <c r="N14" s="21">
        <v>6587.7372440327381</v>
      </c>
      <c r="O14" s="21">
        <v>31.14075459169322</v>
      </c>
      <c r="P14" s="21">
        <v>21.172069173669449</v>
      </c>
      <c r="Q14" s="21">
        <v>7.495745890224315</v>
      </c>
      <c r="R14" s="21">
        <v>7.487495012443965</v>
      </c>
      <c r="S14" s="21">
        <v>14.213469583114446</v>
      </c>
      <c r="T14" s="21">
        <v>1.7467275873958688</v>
      </c>
      <c r="U14" s="21">
        <v>0.84758191749734857</v>
      </c>
      <c r="V14" s="21">
        <v>15.896156243961382</v>
      </c>
      <c r="W14" s="21">
        <v>0</v>
      </c>
      <c r="X14" s="21">
        <v>0</v>
      </c>
      <c r="Y14" s="21">
        <v>201.13138580972952</v>
      </c>
      <c r="Z14" s="21">
        <v>228.4083458406765</v>
      </c>
      <c r="AA14" s="21">
        <v>100.00116531565905</v>
      </c>
      <c r="AB14" s="21">
        <v>370.53359136987996</v>
      </c>
      <c r="AC14" s="21">
        <v>439.23412205828436</v>
      </c>
      <c r="AD14" s="21">
        <v>565.38440089255687</v>
      </c>
      <c r="AE14" s="21">
        <v>1266.2757867906084</v>
      </c>
      <c r="AF14" s="21">
        <v>1016.2673497937478</v>
      </c>
      <c r="AG14" s="21"/>
      <c r="AH14" s="21">
        <v>2400.5010961615885</v>
      </c>
      <c r="AI14" s="21"/>
      <c r="AJ14" s="21"/>
      <c r="AK14" s="21">
        <v>6587.7372440327308</v>
      </c>
      <c r="AL14" s="21">
        <v>3.0531179122530618</v>
      </c>
      <c r="AM14" s="21">
        <v>3.4671744998265095</v>
      </c>
      <c r="AN14" s="21">
        <v>1.5179895859726582</v>
      </c>
      <c r="AO14" s="21">
        <v>5.6245957852298183</v>
      </c>
      <c r="AP14" s="21">
        <v>6.6674505340380579</v>
      </c>
      <c r="AQ14" s="21">
        <v>8.5823763144878065</v>
      </c>
      <c r="AR14" s="21">
        <v>19.221710579571454</v>
      </c>
      <c r="AS14" s="21">
        <v>15.426652766309065</v>
      </c>
      <c r="AT14" s="21">
        <v>0</v>
      </c>
      <c r="AU14" s="21">
        <v>36.438932022311569</v>
      </c>
      <c r="AV14" s="21">
        <v>0</v>
      </c>
      <c r="AW14" s="21">
        <v>0</v>
      </c>
      <c r="AX14" s="21">
        <v>270.68128754277848</v>
      </c>
      <c r="AY14" s="21">
        <v>230.15567436813274</v>
      </c>
      <c r="AZ14" s="21">
        <v>1945.7716590016628</v>
      </c>
      <c r="BA14" s="21">
        <v>4141.1286231201675</v>
      </c>
      <c r="BB14" s="21">
        <v>6587.7372440327417</v>
      </c>
      <c r="BC14" s="21">
        <v>4.108865874818628</v>
      </c>
      <c r="BD14" s="21">
        <v>3.493698455818206</v>
      </c>
      <c r="BE14" s="21">
        <v>29.536266959708634</v>
      </c>
      <c r="BF14" s="21">
        <v>62.861168709654521</v>
      </c>
    </row>
    <row r="15" spans="1:58" x14ac:dyDescent="0.25">
      <c r="A15" s="20" t="s">
        <v>6</v>
      </c>
      <c r="B15" s="10">
        <v>40011.049062543032</v>
      </c>
      <c r="C15" s="21">
        <v>259.76789032528774</v>
      </c>
      <c r="D15" s="21">
        <v>6394.6715772050311</v>
      </c>
      <c r="E15" s="21">
        <v>6267.1071420504868</v>
      </c>
      <c r="F15" s="21">
        <v>6357.6462642758297</v>
      </c>
      <c r="G15" s="21">
        <v>6230.6453716916667</v>
      </c>
      <c r="H15" s="21">
        <v>8016.5869838508843</v>
      </c>
      <c r="I15" s="21">
        <v>4826.2325863165988</v>
      </c>
      <c r="J15" s="21">
        <v>3119.3344539039381</v>
      </c>
      <c r="K15" s="21">
        <v>1608.2614452256553</v>
      </c>
      <c r="L15" s="21"/>
      <c r="M15" s="21"/>
      <c r="N15" s="21">
        <v>42820.485824520088</v>
      </c>
      <c r="O15" s="21">
        <v>14.933673577200008</v>
      </c>
      <c r="P15" s="21">
        <v>14.635768421062107</v>
      </c>
      <c r="Q15" s="21">
        <v>14.847207223032676</v>
      </c>
      <c r="R15" s="21">
        <v>14.550618125224171</v>
      </c>
      <c r="S15" s="21">
        <v>18.721382603418256</v>
      </c>
      <c r="T15" s="21">
        <v>11.270849672501793</v>
      </c>
      <c r="U15" s="21">
        <v>7.2846778681752573</v>
      </c>
      <c r="V15" s="21">
        <v>3.7558225093857396</v>
      </c>
      <c r="W15" s="21">
        <v>0</v>
      </c>
      <c r="X15" s="21">
        <v>0</v>
      </c>
      <c r="Y15" s="21">
        <v>627.73958815884305</v>
      </c>
      <c r="Z15" s="21">
        <v>595.01752249107233</v>
      </c>
      <c r="AA15" s="21">
        <v>766.56627420347365</v>
      </c>
      <c r="AB15" s="21">
        <v>690.85452698445408</v>
      </c>
      <c r="AC15" s="21">
        <v>922.70390497290248</v>
      </c>
      <c r="AD15" s="21">
        <v>1591.9469580233242</v>
      </c>
      <c r="AE15" s="21">
        <v>2256.4875588793293</v>
      </c>
      <c r="AF15" s="21">
        <v>8456.2697270867793</v>
      </c>
      <c r="AG15" s="21">
        <v>7045.9455189504806</v>
      </c>
      <c r="AH15" s="21">
        <v>12442.904424515402</v>
      </c>
      <c r="AI15" s="21">
        <v>5813.3677051282502</v>
      </c>
      <c r="AJ15" s="21">
        <v>1610.6821151257971</v>
      </c>
      <c r="AK15" s="21">
        <v>42820.485824520103</v>
      </c>
      <c r="AL15" s="21">
        <v>1.4659796031538328</v>
      </c>
      <c r="AM15" s="21">
        <v>1.3895627549147285</v>
      </c>
      <c r="AN15" s="21">
        <v>1.7901858408260241</v>
      </c>
      <c r="AO15" s="21">
        <v>1.613373864592758</v>
      </c>
      <c r="AP15" s="21">
        <v>2.1548188611268362</v>
      </c>
      <c r="AQ15" s="21">
        <v>3.7177227847137941</v>
      </c>
      <c r="AR15" s="21">
        <v>5.2696449267915755</v>
      </c>
      <c r="AS15" s="21">
        <v>19.748187261912157</v>
      </c>
      <c r="AT15" s="21">
        <v>16.454613681463169</v>
      </c>
      <c r="AU15" s="21">
        <v>29.058298113447083</v>
      </c>
      <c r="AV15" s="21">
        <v>13.576136732664922</v>
      </c>
      <c r="AW15" s="21">
        <v>3.7614755743931321</v>
      </c>
      <c r="AX15" s="21">
        <v>1535.3524544373693</v>
      </c>
      <c r="AY15" s="21">
        <v>550.18574883566509</v>
      </c>
      <c r="AZ15" s="21">
        <v>2963.741019619808</v>
      </c>
      <c r="BA15" s="21">
        <v>37771.206601627164</v>
      </c>
      <c r="BB15" s="21">
        <v>42820.485824520008</v>
      </c>
      <c r="BC15" s="21">
        <v>3.5855558966082319</v>
      </c>
      <c r="BD15" s="21">
        <v>1.2848657324682102</v>
      </c>
      <c r="BE15" s="21">
        <v>6.9213157266952372</v>
      </c>
      <c r="BF15" s="21">
        <v>88.208262644228313</v>
      </c>
    </row>
    <row r="16" spans="1:58" x14ac:dyDescent="0.25">
      <c r="A16" s="20" t="s">
        <v>3</v>
      </c>
      <c r="B16" s="10">
        <v>40619.070897214879</v>
      </c>
      <c r="C16" s="21">
        <v>1049.6828788786868</v>
      </c>
      <c r="D16" s="21">
        <v>3117.5725342988467</v>
      </c>
      <c r="E16" s="21">
        <v>2413.6422199592494</v>
      </c>
      <c r="F16" s="21">
        <v>2772.4096074539511</v>
      </c>
      <c r="G16" s="21">
        <v>2473.9893678946009</v>
      </c>
      <c r="H16" s="21">
        <v>5861.433578834175</v>
      </c>
      <c r="I16" s="21">
        <v>5204.5200969427069</v>
      </c>
      <c r="J16" s="21">
        <v>5549.5559367814985</v>
      </c>
      <c r="K16" s="21">
        <v>14314.84196604438</v>
      </c>
      <c r="L16" s="21"/>
      <c r="M16" s="21"/>
      <c r="N16" s="21">
        <v>41707.965308209401</v>
      </c>
      <c r="O16" s="21">
        <v>7.4747653386131816</v>
      </c>
      <c r="P16" s="21">
        <v>5.7870054367868455</v>
      </c>
      <c r="Q16" s="21">
        <v>6.6471945753447157</v>
      </c>
      <c r="R16" s="21">
        <v>5.9316951800754572</v>
      </c>
      <c r="S16" s="21">
        <v>14.053511207079827</v>
      </c>
      <c r="T16" s="21">
        <v>12.478479970151644</v>
      </c>
      <c r="U16" s="21">
        <v>13.305746026620907</v>
      </c>
      <c r="V16" s="21">
        <v>34.321602265327442</v>
      </c>
      <c r="W16" s="21">
        <v>0</v>
      </c>
      <c r="X16" s="21">
        <v>0</v>
      </c>
      <c r="Y16" s="21">
        <v>67.059830490726242</v>
      </c>
      <c r="Z16" s="21">
        <v>87.835159884776033</v>
      </c>
      <c r="AA16" s="21">
        <v>49.182699955204647</v>
      </c>
      <c r="AB16" s="21"/>
      <c r="AC16" s="21">
        <v>351.52504134522508</v>
      </c>
      <c r="AD16" s="21">
        <v>6.1997343119838799</v>
      </c>
      <c r="AE16" s="21"/>
      <c r="AF16" s="21">
        <v>87.280379653512483</v>
      </c>
      <c r="AG16" s="21"/>
      <c r="AH16" s="21">
        <v>7187.77932240465</v>
      </c>
      <c r="AI16" s="21">
        <v>19295.369042465583</v>
      </c>
      <c r="AJ16" s="21">
        <v>14575.734097697692</v>
      </c>
      <c r="AK16" s="21">
        <v>41707.965308209357</v>
      </c>
      <c r="AL16" s="21">
        <v>0.16078422909191134</v>
      </c>
      <c r="AM16" s="21">
        <v>0.21059564818302823</v>
      </c>
      <c r="AN16" s="21">
        <v>0.11792159984731752</v>
      </c>
      <c r="AO16" s="21">
        <v>0</v>
      </c>
      <c r="AP16" s="21">
        <v>0.84282471884581378</v>
      </c>
      <c r="AQ16" s="21">
        <v>1.4864629013114646E-2</v>
      </c>
      <c r="AR16" s="21">
        <v>0</v>
      </c>
      <c r="AS16" s="21">
        <v>0.20926549403342179</v>
      </c>
      <c r="AT16" s="21">
        <v>0</v>
      </c>
      <c r="AU16" s="21">
        <v>17.233589002218437</v>
      </c>
      <c r="AV16" s="21">
        <v>46.263031293611647</v>
      </c>
      <c r="AW16" s="21">
        <v>34.947123385155301</v>
      </c>
      <c r="AX16" s="21">
        <v>500.4648607295768</v>
      </c>
      <c r="AY16" s="21">
        <v>11.58947998461578</v>
      </c>
      <c r="AZ16" s="21">
        <v>947.85195200535759</v>
      </c>
      <c r="BA16" s="21">
        <v>40248.059015489736</v>
      </c>
      <c r="BB16" s="21">
        <v>41707.965308209285</v>
      </c>
      <c r="BC16" s="21">
        <v>1.1999263378860427</v>
      </c>
      <c r="BD16" s="21">
        <v>2.7787210186287006E-2</v>
      </c>
      <c r="BE16" s="21">
        <v>2.2725921655516337</v>
      </c>
      <c r="BF16" s="21">
        <v>96.499694286376041</v>
      </c>
    </row>
    <row r="17" spans="1:58" x14ac:dyDescent="0.25">
      <c r="A17" s="20" t="s">
        <v>15</v>
      </c>
      <c r="B17" s="10">
        <v>740.44011324138273</v>
      </c>
      <c r="C17" s="21">
        <v>10.165743872980782</v>
      </c>
      <c r="D17" s="21">
        <v>584.67486514516645</v>
      </c>
      <c r="E17" s="21">
        <v>164.0566426383244</v>
      </c>
      <c r="F17" s="21">
        <v>144.75883938642252</v>
      </c>
      <c r="G17" s="21"/>
      <c r="H17" s="21"/>
      <c r="I17" s="21"/>
      <c r="J17" s="21"/>
      <c r="K17" s="21"/>
      <c r="L17" s="21"/>
      <c r="M17" s="21"/>
      <c r="N17" s="21">
        <v>893.49034716991343</v>
      </c>
      <c r="O17" s="21">
        <v>65.437177580831758</v>
      </c>
      <c r="P17" s="21">
        <v>18.361322330785747</v>
      </c>
      <c r="Q17" s="21">
        <v>16.201500088382488</v>
      </c>
      <c r="R17" s="21">
        <v>0</v>
      </c>
      <c r="S17" s="21">
        <v>0</v>
      </c>
      <c r="T17" s="21">
        <v>0</v>
      </c>
      <c r="U17" s="21">
        <v>0</v>
      </c>
      <c r="V17" s="21">
        <v>0</v>
      </c>
      <c r="W17" s="21">
        <v>0</v>
      </c>
      <c r="X17" s="21">
        <v>0</v>
      </c>
      <c r="Y17" s="21">
        <v>81.719005619964477</v>
      </c>
      <c r="Z17" s="21">
        <v>46.973114769419453</v>
      </c>
      <c r="AA17" s="21">
        <v>29.770340687464692</v>
      </c>
      <c r="AB17" s="21">
        <v>23.333944878769696</v>
      </c>
      <c r="AC17" s="21"/>
      <c r="AD17" s="21">
        <v>227.19097254379878</v>
      </c>
      <c r="AE17" s="21">
        <v>440.52522349049337</v>
      </c>
      <c r="AF17" s="21">
        <v>43.977745180004078</v>
      </c>
      <c r="AG17" s="21"/>
      <c r="AH17" s="21"/>
      <c r="AI17" s="21"/>
      <c r="AJ17" s="21"/>
      <c r="AK17" s="21">
        <v>893.49034716991457</v>
      </c>
      <c r="AL17" s="21">
        <v>9.146042358353986</v>
      </c>
      <c r="AM17" s="21">
        <v>5.2572604637760678</v>
      </c>
      <c r="AN17" s="21">
        <v>3.3319151999527183</v>
      </c>
      <c r="AO17" s="21">
        <v>2.6115497445136127</v>
      </c>
      <c r="AP17" s="21">
        <v>0</v>
      </c>
      <c r="AQ17" s="21">
        <v>25.427356127955349</v>
      </c>
      <c r="AR17" s="21">
        <v>49.303859284639692</v>
      </c>
      <c r="AS17" s="21">
        <v>4.9220168208085697</v>
      </c>
      <c r="AT17" s="21">
        <v>0</v>
      </c>
      <c r="AU17" s="21">
        <v>0</v>
      </c>
      <c r="AV17" s="21">
        <v>0</v>
      </c>
      <c r="AW17" s="21">
        <v>0</v>
      </c>
      <c r="AX17" s="21">
        <v>57.488142312517368</v>
      </c>
      <c r="AY17" s="21">
        <v>32.08235418758958</v>
      </c>
      <c r="AZ17" s="21">
        <v>44.730474729948718</v>
      </c>
      <c r="BA17" s="21">
        <v>759.18937593985845</v>
      </c>
      <c r="BB17" s="21">
        <v>893.49034716991412</v>
      </c>
      <c r="BC17" s="21">
        <v>6.4341089408081658</v>
      </c>
      <c r="BD17" s="21">
        <v>3.5906772008459669</v>
      </c>
      <c r="BE17" s="21">
        <v>5.0062627841062026</v>
      </c>
      <c r="BF17" s="21">
        <v>84.968951074239669</v>
      </c>
    </row>
    <row r="18" spans="1:58" x14ac:dyDescent="0.25">
      <c r="A18" s="20" t="s">
        <v>4</v>
      </c>
      <c r="B18" s="10">
        <v>35144.373423163845</v>
      </c>
      <c r="C18" s="21">
        <v>1132.4228890954739</v>
      </c>
      <c r="D18" s="21">
        <v>2432.2867462796735</v>
      </c>
      <c r="E18" s="21">
        <v>1817.6080480239348</v>
      </c>
      <c r="F18" s="21">
        <v>1267.4184507923751</v>
      </c>
      <c r="G18" s="21">
        <v>1434.240646172997</v>
      </c>
      <c r="H18" s="21">
        <v>4433.4681253683075</v>
      </c>
      <c r="I18" s="21">
        <v>5714.5768379184374</v>
      </c>
      <c r="J18" s="21">
        <v>2643.318741883038</v>
      </c>
      <c r="K18" s="21">
        <v>16105.797684755447</v>
      </c>
      <c r="L18" s="21"/>
      <c r="M18" s="21">
        <v>457.04925442481044</v>
      </c>
      <c r="N18" s="21">
        <v>36305.764535619019</v>
      </c>
      <c r="O18" s="21">
        <v>6.6994505621645706</v>
      </c>
      <c r="P18" s="21">
        <v>5.0063896774318248</v>
      </c>
      <c r="Q18" s="21">
        <v>3.4909565106360194</v>
      </c>
      <c r="R18" s="21">
        <v>3.9504488185777933</v>
      </c>
      <c r="S18" s="21">
        <v>12.211471599830107</v>
      </c>
      <c r="T18" s="21">
        <v>15.74013634201796</v>
      </c>
      <c r="U18" s="21">
        <v>7.2807136158494048</v>
      </c>
      <c r="V18" s="21">
        <v>44.361543933207358</v>
      </c>
      <c r="W18" s="21">
        <v>0</v>
      </c>
      <c r="X18" s="21">
        <v>1.2588889402849692</v>
      </c>
      <c r="Y18" s="21">
        <v>201.87573344012958</v>
      </c>
      <c r="Z18" s="21">
        <v>359.31080564990623</v>
      </c>
      <c r="AA18" s="21">
        <v>167.92989941680929</v>
      </c>
      <c r="AB18" s="21">
        <v>162.66723531399319</v>
      </c>
      <c r="AC18" s="21">
        <v>395.02260138798937</v>
      </c>
      <c r="AD18" s="21">
        <v>18.017168969894719</v>
      </c>
      <c r="AE18" s="21"/>
      <c r="AF18" s="21">
        <v>8289.5766141033837</v>
      </c>
      <c r="AG18" s="21">
        <v>14963.16042676542</v>
      </c>
      <c r="AH18" s="21">
        <v>4875.9288089762031</v>
      </c>
      <c r="AI18" s="21"/>
      <c r="AJ18" s="21">
        <v>6872.2752415952536</v>
      </c>
      <c r="AK18" s="21">
        <v>36305.764535618982</v>
      </c>
      <c r="AL18" s="21">
        <v>0.55604319595603791</v>
      </c>
      <c r="AM18" s="21">
        <v>0.98967976641117805</v>
      </c>
      <c r="AN18" s="21">
        <v>0.46254334969879524</v>
      </c>
      <c r="AO18" s="21">
        <v>0.44804795435282208</v>
      </c>
      <c r="AP18" s="21">
        <v>1.088043748535964</v>
      </c>
      <c r="AQ18" s="21">
        <v>4.9626193526976614E-2</v>
      </c>
      <c r="AR18" s="21">
        <v>0</v>
      </c>
      <c r="AS18" s="21">
        <v>22.832673323737936</v>
      </c>
      <c r="AT18" s="21">
        <v>41.214282685289035</v>
      </c>
      <c r="AU18" s="21">
        <v>13.430178020882909</v>
      </c>
      <c r="AV18" s="21">
        <v>0</v>
      </c>
      <c r="AW18" s="21">
        <v>18.928881761608348</v>
      </c>
      <c r="AX18" s="21">
        <v>1143.1759308197181</v>
      </c>
      <c r="AY18" s="21">
        <v>4894.4943868981236</v>
      </c>
      <c r="AZ18" s="21">
        <v>2388.714450639121</v>
      </c>
      <c r="BA18" s="21">
        <v>27879.379767262002</v>
      </c>
      <c r="BB18" s="21">
        <v>36305.764535618961</v>
      </c>
      <c r="BC18" s="21">
        <v>3.1487449594902976</v>
      </c>
      <c r="BD18" s="21">
        <v>13.481314742996858</v>
      </c>
      <c r="BE18" s="21">
        <v>6.5794357485450954</v>
      </c>
      <c r="BF18" s="21">
        <v>76.79050454896776</v>
      </c>
    </row>
    <row r="19" spans="1:58" x14ac:dyDescent="0.25">
      <c r="A19" s="20" t="s">
        <v>13</v>
      </c>
      <c r="B19" s="10">
        <v>6552.3376641495406</v>
      </c>
      <c r="C19" s="21">
        <v>191.0781229934183</v>
      </c>
      <c r="D19" s="21">
        <v>604.31412390254877</v>
      </c>
      <c r="E19" s="21">
        <v>959.74815259965771</v>
      </c>
      <c r="F19" s="21">
        <v>980.78276578022042</v>
      </c>
      <c r="G19" s="21">
        <v>1339.3122975893543</v>
      </c>
      <c r="H19" s="21">
        <v>1503.4445840284297</v>
      </c>
      <c r="I19" s="21">
        <v>574.71339896434495</v>
      </c>
      <c r="J19" s="21">
        <v>925.7805388178574</v>
      </c>
      <c r="K19" s="21"/>
      <c r="L19" s="21"/>
      <c r="M19" s="21"/>
      <c r="N19" s="21">
        <v>6888.0958616824137</v>
      </c>
      <c r="O19" s="21">
        <v>8.7733117546210426</v>
      </c>
      <c r="P19" s="21">
        <v>13.933431994444396</v>
      </c>
      <c r="Q19" s="21">
        <v>14.238808307477079</v>
      </c>
      <c r="R19" s="21">
        <v>19.443868443233718</v>
      </c>
      <c r="S19" s="21">
        <v>21.826708196555415</v>
      </c>
      <c r="T19" s="21">
        <v>8.3435743419513262</v>
      </c>
      <c r="U19" s="21">
        <v>13.440296961717021</v>
      </c>
      <c r="V19" s="21">
        <v>0</v>
      </c>
      <c r="W19" s="21">
        <v>0</v>
      </c>
      <c r="X19" s="21">
        <v>0</v>
      </c>
      <c r="Y19" s="21"/>
      <c r="Z19" s="21"/>
      <c r="AA19" s="21"/>
      <c r="AB19" s="21"/>
      <c r="AC19" s="21"/>
      <c r="AD19" s="21"/>
      <c r="AE19" s="21"/>
      <c r="AF19" s="21"/>
      <c r="AG19" s="21">
        <v>6617.4272960139833</v>
      </c>
      <c r="AH19" s="21">
        <v>270.66856566844416</v>
      </c>
      <c r="AI19" s="21"/>
      <c r="AJ19" s="21"/>
      <c r="AK19" s="21">
        <v>6888.0958616824273</v>
      </c>
      <c r="AL19" s="21">
        <v>0</v>
      </c>
      <c r="AM19" s="21">
        <v>0</v>
      </c>
      <c r="AN19" s="21">
        <v>0</v>
      </c>
      <c r="AO19" s="21">
        <v>0</v>
      </c>
      <c r="AP19" s="21">
        <v>0</v>
      </c>
      <c r="AQ19" s="21">
        <v>0</v>
      </c>
      <c r="AR19" s="21">
        <v>0</v>
      </c>
      <c r="AS19" s="21">
        <v>0</v>
      </c>
      <c r="AT19" s="21">
        <v>96.070487822706738</v>
      </c>
      <c r="AU19" s="21">
        <v>3.9295121772932609</v>
      </c>
      <c r="AV19" s="21">
        <v>0</v>
      </c>
      <c r="AW19" s="21">
        <v>0</v>
      </c>
      <c r="AX19" s="21"/>
      <c r="AY19" s="21"/>
      <c r="AZ19" s="21"/>
      <c r="BA19" s="21">
        <v>6888.09586168242</v>
      </c>
      <c r="BB19" s="21">
        <v>6888.09586168242</v>
      </c>
      <c r="BC19" s="21">
        <v>0</v>
      </c>
      <c r="BD19" s="21">
        <v>0</v>
      </c>
      <c r="BE19" s="21">
        <v>0</v>
      </c>
      <c r="BF19" s="21">
        <v>100</v>
      </c>
    </row>
    <row r="20" spans="1:58" x14ac:dyDescent="0.25">
      <c r="A20" s="20" t="s">
        <v>2</v>
      </c>
      <c r="B20" s="10">
        <v>22369.676260020249</v>
      </c>
      <c r="C20" s="21">
        <v>3328.9332599452068</v>
      </c>
      <c r="D20" s="21">
        <v>560.1425071516187</v>
      </c>
      <c r="E20" s="21">
        <v>329.56589618461078</v>
      </c>
      <c r="F20" s="21">
        <v>229.9162404958341</v>
      </c>
      <c r="G20" s="21">
        <v>368.04897690552394</v>
      </c>
      <c r="H20" s="21">
        <v>1067.4200672681452</v>
      </c>
      <c r="I20" s="21">
        <v>1492.2142780210456</v>
      </c>
      <c r="J20" s="21">
        <v>4603.895987680894</v>
      </c>
      <c r="K20" s="21">
        <v>7867.1667972158475</v>
      </c>
      <c r="L20" s="21">
        <v>3873.3293090794782</v>
      </c>
      <c r="M20" s="21">
        <v>2130.4383987454371</v>
      </c>
      <c r="N20" s="21">
        <v>22522.138458748435</v>
      </c>
      <c r="O20" s="21">
        <v>2.4870751424318613</v>
      </c>
      <c r="P20" s="21">
        <v>1.4632975318406993</v>
      </c>
      <c r="Q20" s="21">
        <v>1.0208455156998029</v>
      </c>
      <c r="R20" s="21">
        <v>1.6341653239528864</v>
      </c>
      <c r="S20" s="21">
        <v>4.7394259174066997</v>
      </c>
      <c r="T20" s="21">
        <v>6.6255443760555259</v>
      </c>
      <c r="U20" s="21">
        <v>20.441646765085796</v>
      </c>
      <c r="V20" s="21">
        <v>34.930816234991873</v>
      </c>
      <c r="W20" s="21">
        <v>17.197875397906245</v>
      </c>
      <c r="X20" s="21">
        <v>9.4593077946286037</v>
      </c>
      <c r="Y20" s="21"/>
      <c r="Z20" s="21"/>
      <c r="AA20" s="21"/>
      <c r="AB20" s="21"/>
      <c r="AC20" s="21"/>
      <c r="AD20" s="21"/>
      <c r="AE20" s="21"/>
      <c r="AF20" s="21"/>
      <c r="AG20" s="21">
        <v>52.580170323169632</v>
      </c>
      <c r="AH20" s="21">
        <v>3187.4093088165846</v>
      </c>
      <c r="AI20" s="21"/>
      <c r="AJ20" s="21">
        <v>19282.148979608552</v>
      </c>
      <c r="AK20" s="21">
        <v>22522.138458748304</v>
      </c>
      <c r="AL20" s="21">
        <v>0</v>
      </c>
      <c r="AM20" s="21">
        <v>0</v>
      </c>
      <c r="AN20" s="21">
        <v>0</v>
      </c>
      <c r="AO20" s="21">
        <v>0</v>
      </c>
      <c r="AP20" s="21">
        <v>0</v>
      </c>
      <c r="AQ20" s="21">
        <v>0</v>
      </c>
      <c r="AR20" s="21">
        <v>0</v>
      </c>
      <c r="AS20" s="21">
        <v>0</v>
      </c>
      <c r="AT20" s="21">
        <v>0.23345993729447945</v>
      </c>
      <c r="AU20" s="21">
        <v>14.152338662932316</v>
      </c>
      <c r="AV20" s="21">
        <v>0</v>
      </c>
      <c r="AW20" s="21">
        <v>85.614201399773222</v>
      </c>
      <c r="AX20" s="21"/>
      <c r="AY20" s="21"/>
      <c r="AZ20" s="21"/>
      <c r="BA20" s="21">
        <v>22522.13845874841</v>
      </c>
      <c r="BB20" s="21">
        <v>22522.13845874841</v>
      </c>
      <c r="BC20" s="21">
        <v>0</v>
      </c>
      <c r="BD20" s="21">
        <v>0</v>
      </c>
      <c r="BE20" s="21">
        <v>0</v>
      </c>
      <c r="BF20" s="21">
        <v>100</v>
      </c>
    </row>
    <row r="21" spans="1:58" x14ac:dyDescent="0.25">
      <c r="A21" s="20" t="s">
        <v>20</v>
      </c>
      <c r="B21" s="20">
        <v>86459.881088955139</v>
      </c>
      <c r="C21" s="21">
        <v>388.96595894175368</v>
      </c>
      <c r="D21" s="21">
        <v>15931.765681795443</v>
      </c>
      <c r="E21" s="21">
        <v>12072.141558764941</v>
      </c>
      <c r="F21" s="21">
        <v>11452.585183848218</v>
      </c>
      <c r="G21" s="21">
        <v>12209.328039968585</v>
      </c>
      <c r="H21" s="21">
        <v>16467.401776462961</v>
      </c>
      <c r="I21" s="21">
        <v>10052.054327845934</v>
      </c>
      <c r="J21" s="21">
        <v>7094.5651714163532</v>
      </c>
      <c r="K21" s="21">
        <v>9858.9380965675173</v>
      </c>
      <c r="L21" s="21"/>
      <c r="M21" s="21"/>
      <c r="N21" s="21">
        <v>95138.779836669957</v>
      </c>
      <c r="O21" s="21">
        <v>16.745816699716343</v>
      </c>
      <c r="P21" s="21">
        <v>12.688980854589326</v>
      </c>
      <c r="Q21" s="21">
        <v>12.037767568082657</v>
      </c>
      <c r="R21" s="21">
        <v>12.833177029313408</v>
      </c>
      <c r="S21" s="21">
        <v>17.308821707334765</v>
      </c>
      <c r="T21" s="21">
        <v>10.565675053961018</v>
      </c>
      <c r="U21" s="21">
        <v>7.4570697496814526</v>
      </c>
      <c r="V21" s="21">
        <v>10.362691337321023</v>
      </c>
      <c r="W21" s="21">
        <v>0</v>
      </c>
      <c r="X21" s="21">
        <v>0</v>
      </c>
      <c r="Y21" s="21">
        <v>1617.6704516268933</v>
      </c>
      <c r="Z21" s="21">
        <v>1287.9827746831616</v>
      </c>
      <c r="AA21" s="21">
        <v>1637.8068835234264</v>
      </c>
      <c r="AB21" s="21">
        <v>1866.00079521316</v>
      </c>
      <c r="AC21" s="21">
        <v>2477.9439400752426</v>
      </c>
      <c r="AD21" s="21">
        <v>3270.0158764939674</v>
      </c>
      <c r="AE21" s="21">
        <v>5081.6007926578786</v>
      </c>
      <c r="AF21" s="21">
        <v>18146.469452609046</v>
      </c>
      <c r="AG21" s="21">
        <v>33560.22478702262</v>
      </c>
      <c r="AH21" s="21">
        <v>18769.014262510678</v>
      </c>
      <c r="AI21" s="21">
        <v>5813.3677051282502</v>
      </c>
      <c r="AJ21" s="21">
        <v>1610.6821151257971</v>
      </c>
      <c r="AK21" s="21">
        <v>95138.779836670117</v>
      </c>
      <c r="AL21" s="21">
        <v>1.7003270952224061</v>
      </c>
      <c r="AM21" s="21">
        <v>1.3537936653111498</v>
      </c>
      <c r="AN21" s="21">
        <v>1.7214924201625645</v>
      </c>
      <c r="AO21" s="21">
        <v>1.9613461497158406</v>
      </c>
      <c r="AP21" s="21">
        <v>2.6045571998392902</v>
      </c>
      <c r="AQ21" s="21">
        <v>3.4371009194229529</v>
      </c>
      <c r="AR21" s="21">
        <v>5.3412507511466272</v>
      </c>
      <c r="AS21" s="21">
        <v>19.073683185512856</v>
      </c>
      <c r="AT21" s="21">
        <v>35.275021231759823</v>
      </c>
      <c r="AU21" s="21">
        <v>19.728037604363287</v>
      </c>
      <c r="AV21" s="21">
        <v>6.1104080955298912</v>
      </c>
      <c r="AW21" s="21">
        <v>1.6929816820133095</v>
      </c>
      <c r="AX21" s="21">
        <v>4275.1285057361065</v>
      </c>
      <c r="AY21" s="21">
        <v>1752.1230464497194</v>
      </c>
      <c r="AZ21" s="21">
        <v>6831.5770740945136</v>
      </c>
      <c r="BA21" s="21">
        <v>82279.951210389743</v>
      </c>
      <c r="BB21" s="21">
        <v>95138.779836670088</v>
      </c>
      <c r="BC21" s="21">
        <v>4.4935708793779483</v>
      </c>
      <c r="BD21" s="21">
        <v>1.8416496926465571</v>
      </c>
      <c r="BE21" s="21">
        <v>7.1806439874703605</v>
      </c>
      <c r="BF21" s="21">
        <v>86.484135440505128</v>
      </c>
    </row>
    <row r="22" spans="1:58" x14ac:dyDescent="0.25">
      <c r="A22" s="20" t="s">
        <v>19</v>
      </c>
      <c r="B22" s="20">
        <v>115536.1751188817</v>
      </c>
      <c r="C22" s="21">
        <v>1429.7861620824767</v>
      </c>
      <c r="D22" s="21">
        <v>9223.5009686580252</v>
      </c>
      <c r="E22" s="21">
        <v>6857.4459826998236</v>
      </c>
      <c r="F22" s="21">
        <v>5905.0850436893261</v>
      </c>
      <c r="G22" s="21">
        <v>6003.7353595571531</v>
      </c>
      <c r="H22" s="21">
        <v>14024.170507105919</v>
      </c>
      <c r="I22" s="21">
        <v>13958.232728373649</v>
      </c>
      <c r="J22" s="21">
        <v>14450.907362729022</v>
      </c>
      <c r="K22" s="21">
        <v>41931.099003399744</v>
      </c>
      <c r="L22" s="21">
        <v>3873.3293090794782</v>
      </c>
      <c r="M22" s="21">
        <v>2587.487653170243</v>
      </c>
      <c r="N22" s="21">
        <v>118814.99391846237</v>
      </c>
      <c r="O22" s="21">
        <v>7.7629099362557881</v>
      </c>
      <c r="P22" s="21">
        <v>5.7715324948009457</v>
      </c>
      <c r="Q22" s="21">
        <v>4.9699830374453686</v>
      </c>
      <c r="R22" s="21">
        <v>5.0530115447190607</v>
      </c>
      <c r="S22" s="21">
        <v>11.803367609251493</v>
      </c>
      <c r="T22" s="21">
        <v>11.74787143275249</v>
      </c>
      <c r="U22" s="21">
        <v>12.162528386481306</v>
      </c>
      <c r="V22" s="21">
        <v>35.291083743332308</v>
      </c>
      <c r="W22" s="21">
        <v>3.2599667612133008</v>
      </c>
      <c r="X22" s="21">
        <v>2.1777450537479508</v>
      </c>
      <c r="Y22" s="21">
        <v>752.46496566820804</v>
      </c>
      <c r="Z22" s="21">
        <v>1070.8640042825957</v>
      </c>
      <c r="AA22" s="21">
        <v>693.65587038387014</v>
      </c>
      <c r="AB22" s="21">
        <v>1438.2744829869282</v>
      </c>
      <c r="AC22" s="21">
        <v>1854.3811130672689</v>
      </c>
      <c r="AD22" s="21">
        <v>1849.3536164605996</v>
      </c>
      <c r="AE22" s="21">
        <v>4298.6026335157558</v>
      </c>
      <c r="AF22" s="21">
        <v>9393.1243435506494</v>
      </c>
      <c r="AG22" s="21">
        <v>15015.740597088587</v>
      </c>
      <c r="AH22" s="21">
        <v>21726.269244229752</v>
      </c>
      <c r="AI22" s="21">
        <v>19594.912634576725</v>
      </c>
      <c r="AJ22" s="21">
        <v>41127.350412651329</v>
      </c>
      <c r="AK22" s="21">
        <v>118814.99391846228</v>
      </c>
      <c r="AL22" s="21">
        <v>0.63330808751679357</v>
      </c>
      <c r="AM22" s="21">
        <v>0.90128692428960988</v>
      </c>
      <c r="AN22" s="21">
        <v>0.58381172906501766</v>
      </c>
      <c r="AO22" s="21">
        <v>1.2105159757647719</v>
      </c>
      <c r="AP22" s="21">
        <v>1.5607298808935279</v>
      </c>
      <c r="AQ22" s="21">
        <v>1.55649851543967</v>
      </c>
      <c r="AR22" s="21">
        <v>3.6178957652985324</v>
      </c>
      <c r="AS22" s="21">
        <v>7.9056725365796474</v>
      </c>
      <c r="AT22" s="21">
        <v>12.637917237443327</v>
      </c>
      <c r="AU22" s="21">
        <v>18.285797547689626</v>
      </c>
      <c r="AV22" s="21">
        <v>16.491952731171192</v>
      </c>
      <c r="AW22" s="21">
        <v>34.614613068848278</v>
      </c>
      <c r="AX22" s="21">
        <v>4399.0644614907424</v>
      </c>
      <c r="AY22" s="21">
        <v>6916.2719918080529</v>
      </c>
      <c r="AZ22" s="21">
        <v>6409.3597376667085</v>
      </c>
      <c r="BA22" s="21">
        <v>101090.29772749788</v>
      </c>
      <c r="BB22" s="21">
        <v>118814.99391846338</v>
      </c>
      <c r="BC22" s="21">
        <v>3.7024489219850429</v>
      </c>
      <c r="BD22" s="21">
        <v>5.8210430886814963</v>
      </c>
      <c r="BE22" s="21">
        <v>5.3944031189069639</v>
      </c>
      <c r="BF22" s="21">
        <v>85.082104870426491</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26616-01FC-4857-8DEC-79E7EE519564}">
  <dimension ref="A1:CT22"/>
  <sheetViews>
    <sheetView zoomScale="60" zoomScaleNormal="60" workbookViewId="0">
      <selection activeCell="V35" sqref="V35"/>
    </sheetView>
  </sheetViews>
  <sheetFormatPr defaultRowHeight="15" x14ac:dyDescent="0.25"/>
  <cols>
    <col min="1" max="1" width="24.42578125" style="2" bestFit="1" customWidth="1"/>
    <col min="2" max="2" width="15.42578125" style="2" bestFit="1" customWidth="1"/>
    <col min="3" max="3" width="9" style="2" bestFit="1" customWidth="1"/>
    <col min="4" max="4" width="9.140625" style="2"/>
    <col min="5" max="5" width="9" style="2" bestFit="1" customWidth="1"/>
    <col min="6" max="6" width="9.140625" style="2"/>
    <col min="7" max="9" width="9.7109375" style="2" bestFit="1" customWidth="1"/>
    <col min="10" max="12" width="9.140625" style="2"/>
    <col min="13" max="13" width="10.42578125" style="2" bestFit="1" customWidth="1"/>
    <col min="14" max="23" width="9" style="2" bestFit="1" customWidth="1"/>
    <col min="24" max="24" width="9.140625" style="44"/>
    <col min="25" max="25" width="8.7109375" style="44" bestFit="1" customWidth="1"/>
    <col min="26" max="27" width="9" style="44" bestFit="1" customWidth="1"/>
    <col min="28" max="30" width="9.140625" style="44"/>
    <col min="31" max="34" width="9" style="44" bestFit="1" customWidth="1"/>
    <col min="35" max="35" width="9.140625" style="44"/>
    <col min="36" max="42" width="9" style="44" bestFit="1" customWidth="1"/>
    <col min="43" max="43" width="12.140625" style="44" bestFit="1" customWidth="1"/>
    <col min="44" max="51" width="9.140625" style="44"/>
    <col min="52" max="53" width="9" style="44" bestFit="1" customWidth="1"/>
    <col min="54" max="54" width="10.42578125" style="44" bestFit="1" customWidth="1"/>
    <col min="55" max="60" width="9" style="44" bestFit="1" customWidth="1"/>
    <col min="61" max="64" width="9.140625" style="44"/>
    <col min="65" max="71" width="9" style="44" bestFit="1" customWidth="1"/>
    <col min="72" max="76" width="9.7109375" style="44" bestFit="1" customWidth="1"/>
    <col min="77" max="77" width="10.42578125" style="44" bestFit="1" customWidth="1"/>
    <col min="78" max="83" width="9" style="44" bestFit="1" customWidth="1"/>
    <col min="84" max="86" width="9.140625" style="44"/>
    <col min="87" max="88" width="9.42578125" style="44" bestFit="1" customWidth="1"/>
    <col min="89" max="89" width="9.140625" style="44"/>
    <col min="90" max="90" width="9.42578125" style="44" bestFit="1" customWidth="1"/>
    <col min="91" max="93" width="10.5703125" style="44" bestFit="1" customWidth="1"/>
    <col min="94" max="94" width="10.42578125" style="44" bestFit="1" customWidth="1"/>
    <col min="95" max="98" width="11.5703125" style="44" bestFit="1" customWidth="1"/>
    <col min="99" max="16384" width="9.140625" style="2"/>
  </cols>
  <sheetData>
    <row r="1" spans="1:98" s="5" customFormat="1" ht="157.5" customHeight="1" x14ac:dyDescent="0.25">
      <c r="A1" s="10" t="s">
        <v>243</v>
      </c>
      <c r="B1" s="10" t="s">
        <v>192</v>
      </c>
      <c r="C1" s="14" t="s">
        <v>86</v>
      </c>
      <c r="D1" s="14" t="s">
        <v>87</v>
      </c>
      <c r="E1" s="14" t="s">
        <v>88</v>
      </c>
      <c r="F1" s="14" t="s">
        <v>89</v>
      </c>
      <c r="G1" s="14" t="s">
        <v>90</v>
      </c>
      <c r="H1" s="14" t="s">
        <v>91</v>
      </c>
      <c r="I1" s="14" t="s">
        <v>92</v>
      </c>
      <c r="J1" s="14" t="s">
        <v>93</v>
      </c>
      <c r="K1" s="14" t="s">
        <v>94</v>
      </c>
      <c r="L1" s="14" t="s">
        <v>95</v>
      </c>
      <c r="M1" s="14" t="s">
        <v>84</v>
      </c>
      <c r="N1" s="14" t="s">
        <v>85</v>
      </c>
      <c r="O1" s="14" t="s">
        <v>96</v>
      </c>
      <c r="P1" s="14" t="s">
        <v>97</v>
      </c>
      <c r="Q1" s="14" t="s">
        <v>98</v>
      </c>
      <c r="R1" s="14" t="s">
        <v>99</v>
      </c>
      <c r="S1" s="14" t="s">
        <v>100</v>
      </c>
      <c r="T1" s="14" t="s">
        <v>101</v>
      </c>
      <c r="U1" s="14" t="s">
        <v>102</v>
      </c>
      <c r="V1" s="14" t="s">
        <v>103</v>
      </c>
      <c r="W1" s="49" t="s">
        <v>104</v>
      </c>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row>
    <row r="2" spans="1:98" x14ac:dyDescent="0.25">
      <c r="A2" s="20" t="s">
        <v>16</v>
      </c>
      <c r="B2" s="10">
        <v>161619.0456709229</v>
      </c>
      <c r="C2" s="21">
        <v>444.04500955560366</v>
      </c>
      <c r="D2" s="21">
        <v>9691.6015843000023</v>
      </c>
      <c r="E2" s="21">
        <v>12812.222903926497</v>
      </c>
      <c r="F2" s="21">
        <v>18469.598722838808</v>
      </c>
      <c r="G2" s="21">
        <v>25650.278948813717</v>
      </c>
      <c r="H2" s="21">
        <v>27385.372588650986</v>
      </c>
      <c r="I2" s="21">
        <v>24232.957926735962</v>
      </c>
      <c r="J2" s="21">
        <v>14176.350083306019</v>
      </c>
      <c r="K2" s="21">
        <v>7882.4160751716263</v>
      </c>
      <c r="L2" s="21">
        <v>20816.845938016198</v>
      </c>
      <c r="M2" s="21">
        <v>161561.68978131539</v>
      </c>
      <c r="N2" s="21">
        <v>0.27484548481552057</v>
      </c>
      <c r="O2" s="21">
        <v>5.9987003091006521</v>
      </c>
      <c r="P2" s="21">
        <v>7.9302357639788879</v>
      </c>
      <c r="Q2" s="21">
        <v>11.431917274348054</v>
      </c>
      <c r="R2" s="21">
        <v>15.87646117314884</v>
      </c>
      <c r="S2" s="21">
        <v>16.950412332106037</v>
      </c>
      <c r="T2" s="21">
        <v>14.999198114068315</v>
      </c>
      <c r="U2" s="21">
        <v>8.7745740357721331</v>
      </c>
      <c r="V2" s="21">
        <v>4.8788893492269159</v>
      </c>
      <c r="W2" s="46">
        <v>12.88476616343466</v>
      </c>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row>
    <row r="3" spans="1:98" x14ac:dyDescent="0.25">
      <c r="A3" s="20" t="s">
        <v>17</v>
      </c>
      <c r="B3" s="10">
        <v>29318.789376353488</v>
      </c>
      <c r="C3" s="21">
        <v>53.950057317716912</v>
      </c>
      <c r="D3" s="21">
        <v>1332.8324210671888</v>
      </c>
      <c r="E3" s="21">
        <v>3633.3310122563403</v>
      </c>
      <c r="F3" s="21">
        <v>5604.115425036407</v>
      </c>
      <c r="G3" s="21">
        <v>5823.1502661674876</v>
      </c>
      <c r="H3" s="21">
        <v>5042.3691403283865</v>
      </c>
      <c r="I3" s="21">
        <v>3335.9279089589104</v>
      </c>
      <c r="J3" s="21">
        <v>2513.2974432053743</v>
      </c>
      <c r="K3" s="21">
        <v>1713.6920804111473</v>
      </c>
      <c r="L3" s="21">
        <v>250.97153302349773</v>
      </c>
      <c r="M3" s="21">
        <v>29303.637287772461</v>
      </c>
      <c r="N3" s="21">
        <v>0.18410703349863217</v>
      </c>
      <c r="O3" s="21">
        <v>4.5483514827128317</v>
      </c>
      <c r="P3" s="21">
        <v>12.398907946394838</v>
      </c>
      <c r="Q3" s="21">
        <v>19.12429972430364</v>
      </c>
      <c r="R3" s="21">
        <v>19.87176611893608</v>
      </c>
      <c r="S3" s="21">
        <v>17.207314883167825</v>
      </c>
      <c r="T3" s="21">
        <v>11.384006279489729</v>
      </c>
      <c r="U3" s="21">
        <v>8.5767422607776371</v>
      </c>
      <c r="V3" s="21">
        <v>5.8480524570450516</v>
      </c>
      <c r="W3" s="46">
        <v>0.85645181367372669</v>
      </c>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row>
    <row r="4" spans="1:98" x14ac:dyDescent="0.25">
      <c r="A4" s="20" t="s">
        <v>18</v>
      </c>
      <c r="B4" s="10">
        <v>8419.9175980540094</v>
      </c>
      <c r="C4" s="21"/>
      <c r="D4" s="21"/>
      <c r="E4" s="21">
        <v>7.3722897497140005</v>
      </c>
      <c r="F4" s="21">
        <v>400.40643916231318</v>
      </c>
      <c r="G4" s="21">
        <v>957.79256690984357</v>
      </c>
      <c r="H4" s="21">
        <v>1287.1652176504235</v>
      </c>
      <c r="I4" s="21">
        <v>2323.3566585129583</v>
      </c>
      <c r="J4" s="21">
        <v>1760.0580455768625</v>
      </c>
      <c r="K4" s="21">
        <v>263.06995720243367</v>
      </c>
      <c r="L4" s="21">
        <v>1415.8226829051196</v>
      </c>
      <c r="M4" s="21">
        <v>8415.0438576696688</v>
      </c>
      <c r="N4" s="21">
        <v>0</v>
      </c>
      <c r="O4" s="21">
        <v>0</v>
      </c>
      <c r="P4" s="21">
        <v>8.7608453080071855E-2</v>
      </c>
      <c r="Q4" s="21">
        <v>4.7582216555814298</v>
      </c>
      <c r="R4" s="21">
        <v>11.38190820047704</v>
      </c>
      <c r="S4" s="21">
        <v>15.29600129745338</v>
      </c>
      <c r="T4" s="21">
        <v>27.60956089843069</v>
      </c>
      <c r="U4" s="21">
        <v>20.915613457827721</v>
      </c>
      <c r="V4" s="21">
        <v>3.1261864067727405</v>
      </c>
      <c r="W4" s="46">
        <v>16.824899630376915</v>
      </c>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c r="CA4" s="43"/>
      <c r="CB4" s="43"/>
      <c r="CC4" s="43"/>
      <c r="CD4" s="43"/>
      <c r="CE4" s="43"/>
      <c r="CF4" s="43"/>
      <c r="CG4" s="43"/>
      <c r="CH4" s="43"/>
      <c r="CI4" s="43"/>
      <c r="CJ4" s="43"/>
      <c r="CK4" s="43"/>
      <c r="CL4" s="43"/>
      <c r="CM4" s="43"/>
      <c r="CN4" s="43"/>
      <c r="CO4" s="43"/>
      <c r="CP4" s="43"/>
      <c r="CQ4" s="43"/>
      <c r="CR4" s="43"/>
      <c r="CS4" s="43"/>
      <c r="CT4" s="43"/>
    </row>
    <row r="5" spans="1:98" x14ac:dyDescent="0.25">
      <c r="A5" s="20" t="s">
        <v>1</v>
      </c>
      <c r="B5" s="10">
        <v>2638.3035625064222</v>
      </c>
      <c r="C5" s="21"/>
      <c r="D5" s="21"/>
      <c r="E5" s="21">
        <v>38.273780290233397</v>
      </c>
      <c r="F5" s="21">
        <v>206.91574982004249</v>
      </c>
      <c r="G5" s="21">
        <v>477.08532086648017</v>
      </c>
      <c r="H5" s="21">
        <v>433.21579309877092</v>
      </c>
      <c r="I5" s="21">
        <v>451.20777358869742</v>
      </c>
      <c r="J5" s="21">
        <v>459.62625144666504</v>
      </c>
      <c r="K5" s="21">
        <v>215.37478422567531</v>
      </c>
      <c r="L5" s="21">
        <v>235.76570540644357</v>
      </c>
      <c r="M5" s="21">
        <v>2517.465158743008</v>
      </c>
      <c r="N5" s="21">
        <v>0</v>
      </c>
      <c r="O5" s="21">
        <v>0</v>
      </c>
      <c r="P5" s="21">
        <v>1.5203300890703815</v>
      </c>
      <c r="Q5" s="21">
        <v>8.2192100693602974</v>
      </c>
      <c r="R5" s="21">
        <v>18.951019806951091</v>
      </c>
      <c r="S5" s="21">
        <v>17.208412660419071</v>
      </c>
      <c r="T5" s="21">
        <v>17.923099035618407</v>
      </c>
      <c r="U5" s="21">
        <v>18.257501989666476</v>
      </c>
      <c r="V5" s="21">
        <v>8.5552240307156335</v>
      </c>
      <c r="W5" s="46">
        <v>9.3652023181986532</v>
      </c>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row>
    <row r="6" spans="1:98" x14ac:dyDescent="0.25">
      <c r="A6" s="20" t="s">
        <v>22</v>
      </c>
      <c r="B6" s="10">
        <v>201996.05620783684</v>
      </c>
      <c r="C6" s="21">
        <v>497.99506687332058</v>
      </c>
      <c r="D6" s="21">
        <v>11024.434005367191</v>
      </c>
      <c r="E6" s="21">
        <v>16491.199986222782</v>
      </c>
      <c r="F6" s="21">
        <v>24681.036336857571</v>
      </c>
      <c r="G6" s="21">
        <v>32908.307102757528</v>
      </c>
      <c r="H6" s="21">
        <v>34148.122739728562</v>
      </c>
      <c r="I6" s="21">
        <v>30343.450267796528</v>
      </c>
      <c r="J6" s="21">
        <v>18909.331823534918</v>
      </c>
      <c r="K6" s="21">
        <v>10074.552897010883</v>
      </c>
      <c r="L6" s="21">
        <v>22719.40585935126</v>
      </c>
      <c r="M6" s="21">
        <v>201797.83608550054</v>
      </c>
      <c r="N6" s="21">
        <v>0.2467791907651195</v>
      </c>
      <c r="O6" s="21">
        <v>5.4631081379367235</v>
      </c>
      <c r="P6" s="21">
        <v>8.172139159725953</v>
      </c>
      <c r="Q6" s="21">
        <v>12.230575320143851</v>
      </c>
      <c r="R6" s="21">
        <v>16.307561934814043</v>
      </c>
      <c r="S6" s="21">
        <v>16.921946935674871</v>
      </c>
      <c r="T6" s="21">
        <v>15.036558793891222</v>
      </c>
      <c r="U6" s="21">
        <v>9.3704333952932704</v>
      </c>
      <c r="V6" s="21">
        <v>4.9923988742586687</v>
      </c>
      <c r="W6" s="46">
        <v>11.258498257496271</v>
      </c>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row>
    <row r="7" spans="1:98" x14ac:dyDescent="0.25">
      <c r="A7" s="20" t="s">
        <v>14</v>
      </c>
      <c r="B7" s="10">
        <v>4080.5082328076646</v>
      </c>
      <c r="C7" s="21"/>
      <c r="D7" s="21"/>
      <c r="E7" s="21">
        <v>13.516760390634001</v>
      </c>
      <c r="F7" s="21">
        <v>552.17034809030179</v>
      </c>
      <c r="G7" s="21">
        <v>1268.5979246685622</v>
      </c>
      <c r="H7" s="21">
        <v>967.39473122423783</v>
      </c>
      <c r="I7" s="21">
        <v>667.22888830449187</v>
      </c>
      <c r="J7" s="21">
        <v>473.00533366274891</v>
      </c>
      <c r="K7" s="21">
        <v>37.581327433093293</v>
      </c>
      <c r="L7" s="21">
        <v>99.895592168127166</v>
      </c>
      <c r="M7" s="21">
        <v>4079.3909059421967</v>
      </c>
      <c r="N7" s="21">
        <v>0</v>
      </c>
      <c r="O7" s="21">
        <v>0</v>
      </c>
      <c r="P7" s="21">
        <v>0.33134261222539307</v>
      </c>
      <c r="Q7" s="21">
        <v>13.535607663535979</v>
      </c>
      <c r="R7" s="21">
        <v>31.097728899200956</v>
      </c>
      <c r="S7" s="21">
        <v>23.714195416161115</v>
      </c>
      <c r="T7" s="21">
        <v>16.356090987323153</v>
      </c>
      <c r="U7" s="21">
        <v>11.594998973345536</v>
      </c>
      <c r="V7" s="21">
        <v>0.92124849762132122</v>
      </c>
      <c r="W7" s="46">
        <v>2.4487869505865554</v>
      </c>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row>
    <row r="8" spans="1:98" x14ac:dyDescent="0.25">
      <c r="A8" s="20" t="s">
        <v>9</v>
      </c>
      <c r="B8" s="10">
        <v>34.845934146622106</v>
      </c>
      <c r="C8" s="21"/>
      <c r="D8" s="21"/>
      <c r="E8" s="21">
        <v>4.3834233977999997</v>
      </c>
      <c r="F8" s="21">
        <v>0.43266729560049999</v>
      </c>
      <c r="G8" s="21">
        <v>6.6945695748395995</v>
      </c>
      <c r="H8" s="21">
        <v>11.383551809686091</v>
      </c>
      <c r="I8" s="21">
        <v>0.36087633349999998</v>
      </c>
      <c r="J8" s="21">
        <v>2.30273491960881</v>
      </c>
      <c r="K8" s="21">
        <v>4.6155899080980998</v>
      </c>
      <c r="L8" s="21">
        <v>4.6133660490187003</v>
      </c>
      <c r="M8" s="21">
        <v>34.786779288151791</v>
      </c>
      <c r="N8" s="21">
        <v>0</v>
      </c>
      <c r="O8" s="21">
        <v>0</v>
      </c>
      <c r="P8" s="21">
        <v>12.600831371856758</v>
      </c>
      <c r="Q8" s="21">
        <v>1.2437693412677164</v>
      </c>
      <c r="R8" s="21">
        <v>19.244580015258091</v>
      </c>
      <c r="S8" s="21">
        <v>32.723787722318043</v>
      </c>
      <c r="T8" s="21">
        <v>1.0373950704396273</v>
      </c>
      <c r="U8" s="21">
        <v>6.619569177515408</v>
      </c>
      <c r="V8" s="21">
        <v>13.268230064834277</v>
      </c>
      <c r="W8" s="46">
        <v>13.261837236510107</v>
      </c>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row>
    <row r="9" spans="1:98" x14ac:dyDescent="0.25">
      <c r="A9" s="20" t="s">
        <v>8</v>
      </c>
      <c r="B9" s="10">
        <v>1833.1187218139719</v>
      </c>
      <c r="C9" s="21"/>
      <c r="D9" s="21"/>
      <c r="E9" s="21"/>
      <c r="F9" s="21">
        <v>0.55039320820600002</v>
      </c>
      <c r="G9" s="21">
        <v>16.180965990125998</v>
      </c>
      <c r="H9" s="21">
        <v>197.66981075548355</v>
      </c>
      <c r="I9" s="21">
        <v>387.33364533711426</v>
      </c>
      <c r="J9" s="21">
        <v>879.55395486157181</v>
      </c>
      <c r="K9" s="21">
        <v>141.56406115865602</v>
      </c>
      <c r="L9" s="21">
        <v>209.78953587909561</v>
      </c>
      <c r="M9" s="21">
        <v>1832.642367190253</v>
      </c>
      <c r="N9" s="21">
        <v>0</v>
      </c>
      <c r="O9" s="21">
        <v>0</v>
      </c>
      <c r="P9" s="21">
        <v>0</v>
      </c>
      <c r="Q9" s="21">
        <v>3.0032766788527582E-2</v>
      </c>
      <c r="R9" s="21">
        <v>0.88293091329838258</v>
      </c>
      <c r="S9" s="21">
        <v>10.786054840505756</v>
      </c>
      <c r="T9" s="21">
        <v>21.135255425255799</v>
      </c>
      <c r="U9" s="21">
        <v>47.993758662803096</v>
      </c>
      <c r="V9" s="21">
        <v>7.7245873877562587</v>
      </c>
      <c r="W9" s="46">
        <v>11.447380003592192</v>
      </c>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row>
    <row r="10" spans="1:98" x14ac:dyDescent="0.25">
      <c r="A10" s="20" t="s">
        <v>12</v>
      </c>
      <c r="B10" s="10">
        <v>5738.7107890607895</v>
      </c>
      <c r="C10" s="21"/>
      <c r="D10" s="21">
        <v>139.78458461287201</v>
      </c>
      <c r="E10" s="21">
        <v>487.68972766419114</v>
      </c>
      <c r="F10" s="21">
        <v>479.64540388058708</v>
      </c>
      <c r="G10" s="21">
        <v>925.84214826422124</v>
      </c>
      <c r="H10" s="21">
        <v>915.00789696146239</v>
      </c>
      <c r="I10" s="21">
        <v>989.13404692932579</v>
      </c>
      <c r="J10" s="21">
        <v>1226.653911507942</v>
      </c>
      <c r="K10" s="21">
        <v>238.06090087614209</v>
      </c>
      <c r="L10" s="21">
        <v>335.49845328309874</v>
      </c>
      <c r="M10" s="21">
        <v>5737.3170739798425</v>
      </c>
      <c r="N10" s="21">
        <v>0</v>
      </c>
      <c r="O10" s="21">
        <v>2.4364103083448154</v>
      </c>
      <c r="P10" s="21">
        <v>8.5003098377808879</v>
      </c>
      <c r="Q10" s="21">
        <v>8.3600992884966754</v>
      </c>
      <c r="R10" s="21">
        <v>16.137196817361644</v>
      </c>
      <c r="S10" s="21">
        <v>15.94835853000439</v>
      </c>
      <c r="T10" s="21">
        <v>17.240358763075765</v>
      </c>
      <c r="U10" s="21">
        <v>21.380270528730616</v>
      </c>
      <c r="V10" s="21">
        <v>4.1493418928475707</v>
      </c>
      <c r="W10" s="46">
        <v>5.8476540333576388</v>
      </c>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row>
    <row r="11" spans="1:98" x14ac:dyDescent="0.25">
      <c r="A11" s="20" t="s">
        <v>5</v>
      </c>
      <c r="B11" s="10">
        <v>9413.1317764133619</v>
      </c>
      <c r="C11" s="21"/>
      <c r="D11" s="21">
        <v>6.2415277038139996</v>
      </c>
      <c r="E11" s="21">
        <v>91.070766183621032</v>
      </c>
      <c r="F11" s="21">
        <v>792.45089002232089</v>
      </c>
      <c r="G11" s="21">
        <v>2065.2338256535213</v>
      </c>
      <c r="H11" s="21">
        <v>1643.7733007235797</v>
      </c>
      <c r="I11" s="21">
        <v>1683.9773795451299</v>
      </c>
      <c r="J11" s="21">
        <v>1476.5434115750215</v>
      </c>
      <c r="K11" s="21">
        <v>313.93086359589017</v>
      </c>
      <c r="L11" s="21">
        <v>1338.4063307335275</v>
      </c>
      <c r="M11" s="21">
        <v>9411.6282957364274</v>
      </c>
      <c r="N11" s="21">
        <v>0</v>
      </c>
      <c r="O11" s="21">
        <v>6.6317193026433921E-2</v>
      </c>
      <c r="P11" s="21">
        <v>0.96764091528005958</v>
      </c>
      <c r="Q11" s="21">
        <v>8.4199127411492665</v>
      </c>
      <c r="R11" s="21">
        <v>21.9434274363459</v>
      </c>
      <c r="S11" s="21">
        <v>17.465344455520277</v>
      </c>
      <c r="T11" s="21">
        <v>17.892518984286603</v>
      </c>
      <c r="U11" s="21">
        <v>15.688501130499514</v>
      </c>
      <c r="V11" s="21">
        <v>3.3355637699600225</v>
      </c>
      <c r="W11" s="46">
        <v>14.220773373931911</v>
      </c>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row>
    <row r="12" spans="1:98" x14ac:dyDescent="0.25">
      <c r="A12" s="20" t="s">
        <v>10</v>
      </c>
      <c r="B12" s="10">
        <v>22387.974312335398</v>
      </c>
      <c r="C12" s="21">
        <v>66.762619593185008</v>
      </c>
      <c r="D12" s="21">
        <v>4270.4626626184536</v>
      </c>
      <c r="E12" s="21">
        <v>5277.3060661891795</v>
      </c>
      <c r="F12" s="21">
        <v>4199.1542602754253</v>
      </c>
      <c r="G12" s="21">
        <v>3744.197443491712</v>
      </c>
      <c r="H12" s="21">
        <v>2313.0290841537944</v>
      </c>
      <c r="I12" s="21">
        <v>607.64460882509684</v>
      </c>
      <c r="J12" s="21">
        <v>99.711405756107951</v>
      </c>
      <c r="K12" s="21"/>
      <c r="L12" s="21">
        <v>1804.4933056955001</v>
      </c>
      <c r="M12" s="21">
        <v>22382.761456598451</v>
      </c>
      <c r="N12" s="21">
        <v>0.29827695623098976</v>
      </c>
      <c r="O12" s="21">
        <v>19.079248424726959</v>
      </c>
      <c r="P12" s="21">
        <v>23.577546838544475</v>
      </c>
      <c r="Q12" s="21">
        <v>18.760662165916582</v>
      </c>
      <c r="R12" s="21">
        <v>16.728040687704869</v>
      </c>
      <c r="S12" s="21">
        <v>10.333975495556702</v>
      </c>
      <c r="T12" s="21">
        <v>2.7147883874979279</v>
      </c>
      <c r="U12" s="21">
        <v>0.44548303813832124</v>
      </c>
      <c r="V12" s="21">
        <v>0</v>
      </c>
      <c r="W12" s="46">
        <v>8.0619780056831836</v>
      </c>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row>
    <row r="13" spans="1:98" x14ac:dyDescent="0.25">
      <c r="A13" s="20" t="s">
        <v>11</v>
      </c>
      <c r="B13" s="10">
        <v>6948.86091481733</v>
      </c>
      <c r="C13" s="21">
        <v>28.518587308430163</v>
      </c>
      <c r="D13" s="21">
        <v>1604.2284004134551</v>
      </c>
      <c r="E13" s="21">
        <v>1255.4589777068566</v>
      </c>
      <c r="F13" s="21">
        <v>1377.3737756812068</v>
      </c>
      <c r="G13" s="21">
        <v>1131.4914572228574</v>
      </c>
      <c r="H13" s="21">
        <v>457.21586023804872</v>
      </c>
      <c r="I13" s="21">
        <v>376.72016260239354</v>
      </c>
      <c r="J13" s="21">
        <v>173.07105001822038</v>
      </c>
      <c r="K13" s="21">
        <v>5.8408212807079991</v>
      </c>
      <c r="L13" s="21">
        <v>537.38286331225459</v>
      </c>
      <c r="M13" s="21">
        <v>6947.3019557844309</v>
      </c>
      <c r="N13" s="21">
        <v>0.41049874454766061</v>
      </c>
      <c r="O13" s="21">
        <v>23.091387284206782</v>
      </c>
      <c r="P13" s="21">
        <v>18.07117332307029</v>
      </c>
      <c r="Q13" s="21">
        <v>19.826024324945081</v>
      </c>
      <c r="R13" s="21">
        <v>16.286775275123318</v>
      </c>
      <c r="S13" s="21">
        <v>6.5812003443633786</v>
      </c>
      <c r="T13" s="21">
        <v>5.4225390662447097</v>
      </c>
      <c r="U13" s="21">
        <v>2.4911980380256646</v>
      </c>
      <c r="V13" s="21">
        <v>8.4073231851464883E-2</v>
      </c>
      <c r="W13" s="46">
        <v>7.7351303676216538</v>
      </c>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row>
    <row r="14" spans="1:98" x14ac:dyDescent="0.25">
      <c r="A14" s="20" t="s">
        <v>7</v>
      </c>
      <c r="B14" s="10">
        <v>6121.9581061087838</v>
      </c>
      <c r="C14" s="21"/>
      <c r="D14" s="21"/>
      <c r="E14" s="21">
        <v>6.8793859638091304</v>
      </c>
      <c r="F14" s="21">
        <v>127.38896570065421</v>
      </c>
      <c r="G14" s="21">
        <v>462.15566716090848</v>
      </c>
      <c r="H14" s="21">
        <v>1770.0481499288242</v>
      </c>
      <c r="I14" s="21">
        <v>2285.7864363224407</v>
      </c>
      <c r="J14" s="21">
        <v>416.28934179921799</v>
      </c>
      <c r="K14" s="21">
        <v>657.29337576126011</v>
      </c>
      <c r="L14" s="21">
        <v>394.07529834254643</v>
      </c>
      <c r="M14" s="21">
        <v>6119.9166209796613</v>
      </c>
      <c r="N14" s="21">
        <v>0</v>
      </c>
      <c r="O14" s="21">
        <v>0</v>
      </c>
      <c r="P14" s="21">
        <v>0.11240979885617944</v>
      </c>
      <c r="Q14" s="21">
        <v>2.0815474064459085</v>
      </c>
      <c r="R14" s="21">
        <v>7.5516660729754799</v>
      </c>
      <c r="S14" s="21">
        <v>28.922749435195392</v>
      </c>
      <c r="T14" s="21">
        <v>37.349960430613478</v>
      </c>
      <c r="U14" s="21">
        <v>6.8022061015037067</v>
      </c>
      <c r="V14" s="21">
        <v>10.740234164432819</v>
      </c>
      <c r="W14" s="46">
        <v>6.4392265899770349</v>
      </c>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row>
    <row r="15" spans="1:98" x14ac:dyDescent="0.25">
      <c r="A15" s="20" t="s">
        <v>6</v>
      </c>
      <c r="B15" s="10">
        <v>40011.049062543032</v>
      </c>
      <c r="C15" s="21">
        <v>80.289037968078986</v>
      </c>
      <c r="D15" s="21">
        <v>1708.4798635142861</v>
      </c>
      <c r="E15" s="21">
        <v>3276.3383948703945</v>
      </c>
      <c r="F15" s="21">
        <v>4900.6746919455982</v>
      </c>
      <c r="G15" s="21">
        <v>5541.4185022703623</v>
      </c>
      <c r="H15" s="21">
        <v>5502.279105298242</v>
      </c>
      <c r="I15" s="21">
        <v>5378.4335783622837</v>
      </c>
      <c r="J15" s="21">
        <v>5665.0499346955839</v>
      </c>
      <c r="K15" s="21">
        <v>4965.8672342436694</v>
      </c>
      <c r="L15" s="21">
        <v>2827.568114701246</v>
      </c>
      <c r="M15" s="21">
        <v>39846.398457869749</v>
      </c>
      <c r="N15" s="21">
        <v>0.20149634866742072</v>
      </c>
      <c r="O15" s="21">
        <v>4.287664455598641</v>
      </c>
      <c r="P15" s="21">
        <v>8.2224203985073352</v>
      </c>
      <c r="Q15" s="21">
        <v>12.298915037772264</v>
      </c>
      <c r="R15" s="21">
        <v>13.906949477828956</v>
      </c>
      <c r="S15" s="21">
        <v>13.808723794989634</v>
      </c>
      <c r="T15" s="21">
        <v>13.497916465521948</v>
      </c>
      <c r="U15" s="21">
        <v>14.217219507768899</v>
      </c>
      <c r="V15" s="21">
        <v>12.462524660777467</v>
      </c>
      <c r="W15" s="46">
        <v>7.0961698525674288</v>
      </c>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row>
    <row r="16" spans="1:98" x14ac:dyDescent="0.25">
      <c r="A16" s="20" t="s">
        <v>3</v>
      </c>
      <c r="B16" s="10">
        <v>40619.070897214879</v>
      </c>
      <c r="C16" s="21"/>
      <c r="D16" s="21">
        <v>293.77720748795275</v>
      </c>
      <c r="E16" s="21">
        <v>1361.5020387961688</v>
      </c>
      <c r="F16" s="21">
        <v>3427.8585131236937</v>
      </c>
      <c r="G16" s="21">
        <v>7239.9946791241955</v>
      </c>
      <c r="H16" s="21">
        <v>8360.2389379243923</v>
      </c>
      <c r="I16" s="21">
        <v>6565.5483839704184</v>
      </c>
      <c r="J16" s="21">
        <v>3869.7783741572616</v>
      </c>
      <c r="K16" s="21">
        <v>2791.2684064171517</v>
      </c>
      <c r="L16" s="21">
        <v>6701.7612494104969</v>
      </c>
      <c r="M16" s="21">
        <v>40611.727790411736</v>
      </c>
      <c r="N16" s="21">
        <v>0</v>
      </c>
      <c r="O16" s="21">
        <v>0.72338022406747327</v>
      </c>
      <c r="P16" s="21">
        <v>3.352484892596995</v>
      </c>
      <c r="Q16" s="21">
        <v>8.4405631073224043</v>
      </c>
      <c r="R16" s="21">
        <v>17.827349568795071</v>
      </c>
      <c r="S16" s="21">
        <v>20.585775077262809</v>
      </c>
      <c r="T16" s="21">
        <v>16.166631515540981</v>
      </c>
      <c r="U16" s="21">
        <v>9.5287213440618501</v>
      </c>
      <c r="V16" s="21">
        <v>6.8730599713025722</v>
      </c>
      <c r="W16" s="46">
        <v>16.502034299049832</v>
      </c>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c r="BO16" s="43"/>
      <c r="BP16" s="43"/>
      <c r="BQ16" s="43"/>
      <c r="BR16" s="43"/>
      <c r="BS16" s="43"/>
      <c r="BT16" s="43"/>
      <c r="BU16" s="43"/>
      <c r="BV16" s="43"/>
      <c r="BW16" s="43"/>
      <c r="BX16" s="43"/>
      <c r="BY16" s="43"/>
      <c r="BZ16" s="43"/>
      <c r="CA16" s="43"/>
      <c r="CB16" s="43"/>
      <c r="CC16" s="43"/>
      <c r="CD16" s="43"/>
      <c r="CE16" s="43"/>
      <c r="CF16" s="43"/>
      <c r="CG16" s="43"/>
      <c r="CH16" s="43"/>
      <c r="CI16" s="43"/>
      <c r="CJ16" s="43"/>
      <c r="CK16" s="43"/>
      <c r="CL16" s="43"/>
      <c r="CM16" s="43"/>
      <c r="CN16" s="43"/>
      <c r="CO16" s="43"/>
      <c r="CP16" s="43"/>
      <c r="CQ16" s="43"/>
      <c r="CR16" s="43"/>
      <c r="CS16" s="43"/>
      <c r="CT16" s="43"/>
    </row>
    <row r="17" spans="1:98" x14ac:dyDescent="0.25">
      <c r="A17" s="20" t="s">
        <v>15</v>
      </c>
      <c r="B17" s="10">
        <v>740.44011324138273</v>
      </c>
      <c r="C17" s="21"/>
      <c r="D17" s="21"/>
      <c r="E17" s="21"/>
      <c r="F17" s="21">
        <v>19.85514138156503</v>
      </c>
      <c r="G17" s="21">
        <v>258.3233169422557</v>
      </c>
      <c r="H17" s="21">
        <v>175.73883111564965</v>
      </c>
      <c r="I17" s="21">
        <v>84.467953869748428</v>
      </c>
      <c r="J17" s="21">
        <v>110.92684480909115</v>
      </c>
      <c r="K17" s="21">
        <v>42.991848732669801</v>
      </c>
      <c r="L17" s="21">
        <v>48.011491919851757</v>
      </c>
      <c r="M17" s="21">
        <v>740.31542877083143</v>
      </c>
      <c r="N17" s="21">
        <v>0</v>
      </c>
      <c r="O17" s="21">
        <v>0</v>
      </c>
      <c r="P17" s="21">
        <v>0</v>
      </c>
      <c r="Q17" s="21">
        <v>2.681984004376504</v>
      </c>
      <c r="R17" s="21">
        <v>34.893682733474549</v>
      </c>
      <c r="S17" s="21">
        <v>23.738372089236915</v>
      </c>
      <c r="T17" s="21">
        <v>11.409724907394295</v>
      </c>
      <c r="U17" s="21">
        <v>14.983727273287606</v>
      </c>
      <c r="V17" s="21">
        <v>5.8072339251460017</v>
      </c>
      <c r="W17" s="46">
        <v>6.485275067084137</v>
      </c>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c r="BO17" s="43"/>
      <c r="BP17" s="43"/>
      <c r="BQ17" s="43"/>
      <c r="BR17" s="43"/>
      <c r="BS17" s="43"/>
      <c r="BT17" s="43"/>
      <c r="BU17" s="43"/>
      <c r="BV17" s="43"/>
      <c r="BW17" s="43"/>
      <c r="BX17" s="43"/>
      <c r="BY17" s="43"/>
      <c r="BZ17" s="43"/>
      <c r="CA17" s="43"/>
      <c r="CB17" s="43"/>
      <c r="CC17" s="43"/>
      <c r="CD17" s="43"/>
      <c r="CE17" s="43"/>
      <c r="CF17" s="43"/>
      <c r="CG17" s="43"/>
      <c r="CH17" s="43"/>
      <c r="CI17" s="43"/>
      <c r="CJ17" s="43"/>
      <c r="CK17" s="43"/>
      <c r="CL17" s="43"/>
      <c r="CM17" s="43"/>
      <c r="CN17" s="43"/>
      <c r="CO17" s="43"/>
      <c r="CP17" s="43"/>
      <c r="CQ17" s="43"/>
      <c r="CR17" s="43"/>
      <c r="CS17" s="43"/>
      <c r="CT17" s="43"/>
    </row>
    <row r="18" spans="1:98" x14ac:dyDescent="0.25">
      <c r="A18" s="20" t="s">
        <v>4</v>
      </c>
      <c r="B18" s="10">
        <v>35144.373423163845</v>
      </c>
      <c r="C18" s="21"/>
      <c r="D18" s="21">
        <v>51.409636416203192</v>
      </c>
      <c r="E18" s="21">
        <v>1946.5003580241785</v>
      </c>
      <c r="F18" s="21">
        <v>5291.263838384335</v>
      </c>
      <c r="G18" s="21">
        <v>6170.510848078542</v>
      </c>
      <c r="H18" s="21">
        <v>7099.1201402333336</v>
      </c>
      <c r="I18" s="21">
        <v>6239.5036279322276</v>
      </c>
      <c r="J18" s="21">
        <v>2500.3282975514935</v>
      </c>
      <c r="K18" s="21">
        <v>467.02581489346784</v>
      </c>
      <c r="L18" s="21">
        <v>5373.2647454144153</v>
      </c>
      <c r="M18" s="21">
        <v>35138.927306928192</v>
      </c>
      <c r="N18" s="21">
        <v>0</v>
      </c>
      <c r="O18" s="21">
        <v>0.14630394367806149</v>
      </c>
      <c r="P18" s="21">
        <v>5.5394416028186368</v>
      </c>
      <c r="Q18" s="21">
        <v>15.058125685416353</v>
      </c>
      <c r="R18" s="21">
        <v>17.560327878483442</v>
      </c>
      <c r="S18" s="21">
        <v>20.203007559748787</v>
      </c>
      <c r="T18" s="21">
        <v>17.756670752729583</v>
      </c>
      <c r="U18" s="21">
        <v>7.115551011878825</v>
      </c>
      <c r="V18" s="21">
        <v>1.3290838699034115</v>
      </c>
      <c r="W18" s="46">
        <v>15.291487695342912</v>
      </c>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c r="CJ18" s="43"/>
      <c r="CK18" s="43"/>
      <c r="CL18" s="43"/>
      <c r="CM18" s="43"/>
      <c r="CN18" s="43"/>
      <c r="CO18" s="43"/>
      <c r="CP18" s="43"/>
      <c r="CQ18" s="43"/>
      <c r="CR18" s="43"/>
      <c r="CS18" s="43"/>
      <c r="CT18" s="43"/>
    </row>
    <row r="19" spans="1:98" x14ac:dyDescent="0.25">
      <c r="A19" s="20" t="s">
        <v>13</v>
      </c>
      <c r="B19" s="10">
        <v>6552.3376641495406</v>
      </c>
      <c r="C19" s="21">
        <v>322.42482200362633</v>
      </c>
      <c r="D19" s="21">
        <v>2810.9378256363652</v>
      </c>
      <c r="E19" s="21">
        <v>1615.1779483159467</v>
      </c>
      <c r="F19" s="21">
        <v>726.32281075545427</v>
      </c>
      <c r="G19" s="21">
        <v>376.07947454779793</v>
      </c>
      <c r="H19" s="21">
        <v>222.22986743462334</v>
      </c>
      <c r="I19" s="21">
        <v>215.55129107976876</v>
      </c>
      <c r="J19" s="21">
        <v>135.75621186210546</v>
      </c>
      <c r="K19" s="21"/>
      <c r="L19" s="21">
        <v>127.14330466035625</v>
      </c>
      <c r="M19" s="21">
        <v>6551.6235562960437</v>
      </c>
      <c r="N19" s="21">
        <v>4.9212965188419489</v>
      </c>
      <c r="O19" s="21">
        <v>42.90444653119733</v>
      </c>
      <c r="P19" s="21">
        <v>24.653094525917581</v>
      </c>
      <c r="Q19" s="21">
        <v>11.08614993694907</v>
      </c>
      <c r="R19" s="21">
        <v>5.7402485249078357</v>
      </c>
      <c r="S19" s="21">
        <v>3.3919816290583835</v>
      </c>
      <c r="T19" s="21">
        <v>3.290043898700898</v>
      </c>
      <c r="U19" s="21">
        <v>2.0721003075893321</v>
      </c>
      <c r="V19" s="21">
        <v>0</v>
      </c>
      <c r="W19" s="46">
        <v>1.9406381268376265</v>
      </c>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c r="CJ19" s="43"/>
      <c r="CK19" s="43"/>
      <c r="CL19" s="43"/>
      <c r="CM19" s="43"/>
      <c r="CN19" s="43"/>
      <c r="CO19" s="43"/>
      <c r="CP19" s="43"/>
      <c r="CQ19" s="43"/>
      <c r="CR19" s="43"/>
      <c r="CS19" s="43"/>
      <c r="CT19" s="43"/>
    </row>
    <row r="20" spans="1:98" x14ac:dyDescent="0.25">
      <c r="A20" s="20" t="s">
        <v>2</v>
      </c>
      <c r="B20" s="10">
        <v>22369.676260020249</v>
      </c>
      <c r="C20" s="21"/>
      <c r="D20" s="21">
        <v>139.11229696378604</v>
      </c>
      <c r="E20" s="21">
        <v>1155.376138720005</v>
      </c>
      <c r="F20" s="21">
        <v>2785.8946371127213</v>
      </c>
      <c r="G20" s="21">
        <v>3701.5862797676364</v>
      </c>
      <c r="H20" s="21">
        <v>4512.9934719271832</v>
      </c>
      <c r="I20" s="21">
        <v>4861.7593883823838</v>
      </c>
      <c r="J20" s="21">
        <v>1880.3610163589603</v>
      </c>
      <c r="K20" s="21">
        <v>408.51265271008157</v>
      </c>
      <c r="L20" s="21">
        <v>2917.5022077818217</v>
      </c>
      <c r="M20" s="21">
        <v>22363.098089724579</v>
      </c>
      <c r="N20" s="21">
        <v>0</v>
      </c>
      <c r="O20" s="21">
        <v>0.62206182884698569</v>
      </c>
      <c r="P20" s="21">
        <v>5.1664404193213214</v>
      </c>
      <c r="Q20" s="21">
        <v>12.457552285176387</v>
      </c>
      <c r="R20" s="21">
        <v>16.552206965762252</v>
      </c>
      <c r="S20" s="21">
        <v>20.180537838810526</v>
      </c>
      <c r="T20" s="21">
        <v>21.740097766759206</v>
      </c>
      <c r="U20" s="21">
        <v>8.4083207470388484</v>
      </c>
      <c r="V20" s="21">
        <v>1.8267265611904882</v>
      </c>
      <c r="W20" s="46">
        <v>13.046055587093985</v>
      </c>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c r="CJ20" s="43"/>
      <c r="CK20" s="43"/>
      <c r="CL20" s="43"/>
      <c r="CM20" s="43"/>
      <c r="CN20" s="43"/>
      <c r="CO20" s="43"/>
      <c r="CP20" s="43"/>
      <c r="CQ20" s="43"/>
      <c r="CR20" s="43"/>
      <c r="CS20" s="43"/>
      <c r="CT20" s="43"/>
    </row>
    <row r="21" spans="1:98" x14ac:dyDescent="0.25">
      <c r="A21" s="20" t="s">
        <v>20</v>
      </c>
      <c r="B21" s="20">
        <v>86459.881088955139</v>
      </c>
      <c r="C21" s="21">
        <v>497.99506687332052</v>
      </c>
      <c r="D21" s="21">
        <v>10533.893336795432</v>
      </c>
      <c r="E21" s="21">
        <v>11925.487875137202</v>
      </c>
      <c r="F21" s="21">
        <v>12255.196432010142</v>
      </c>
      <c r="G21" s="21">
        <v>13245.95026740777</v>
      </c>
      <c r="H21" s="21">
        <v>10552.895376426059</v>
      </c>
      <c r="I21" s="21">
        <v>8319.1805299731077</v>
      </c>
      <c r="J21" s="21">
        <v>7884.1746923117998</v>
      </c>
      <c r="K21" s="21">
        <v>5290.3421325662821</v>
      </c>
      <c r="L21" s="21">
        <v>5779.9931257404332</v>
      </c>
      <c r="M21" s="21">
        <v>86285.108835241554</v>
      </c>
      <c r="N21" s="21">
        <v>0.57715065043752212</v>
      </c>
      <c r="O21" s="21">
        <v>12.20824019230194</v>
      </c>
      <c r="P21" s="21">
        <v>13.821026636135455</v>
      </c>
      <c r="Q21" s="21">
        <v>14.203141883277933</v>
      </c>
      <c r="R21" s="21">
        <v>15.351374583881508</v>
      </c>
      <c r="S21" s="21">
        <v>12.230262578188839</v>
      </c>
      <c r="T21" s="21">
        <v>9.6415020416307264</v>
      </c>
      <c r="U21" s="21">
        <v>9.1373526657610871</v>
      </c>
      <c r="V21" s="21">
        <v>6.1312342349454623</v>
      </c>
      <c r="W21" s="46">
        <v>6.6987145334395208</v>
      </c>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c r="CJ21" s="43"/>
      <c r="CK21" s="43"/>
      <c r="CL21" s="43"/>
      <c r="CM21" s="43"/>
      <c r="CN21" s="43"/>
      <c r="CO21" s="43"/>
      <c r="CP21" s="43"/>
      <c r="CQ21" s="43"/>
      <c r="CR21" s="43"/>
      <c r="CS21" s="43"/>
      <c r="CT21" s="43"/>
    </row>
    <row r="22" spans="1:98" x14ac:dyDescent="0.25">
      <c r="A22" s="20" t="s">
        <v>19</v>
      </c>
      <c r="B22" s="20">
        <v>115536.1751188817</v>
      </c>
      <c r="C22" s="21">
        <v>0</v>
      </c>
      <c r="D22" s="21">
        <v>490.54066857175593</v>
      </c>
      <c r="E22" s="21">
        <v>4565.7121110855824</v>
      </c>
      <c r="F22" s="21">
        <v>12425.839904847533</v>
      </c>
      <c r="G22" s="21">
        <v>19662.356835349769</v>
      </c>
      <c r="H22" s="21">
        <v>23595.227363302482</v>
      </c>
      <c r="I22" s="21">
        <v>22024.269737823211</v>
      </c>
      <c r="J22" s="21">
        <v>11025.157131223135</v>
      </c>
      <c r="K22" s="21">
        <v>4784.210764444606</v>
      </c>
      <c r="L22" s="21">
        <v>16939.412733610923</v>
      </c>
      <c r="M22" s="21">
        <v>115512.72725025899</v>
      </c>
      <c r="N22" s="21">
        <v>0</v>
      </c>
      <c r="O22" s="21">
        <v>0.42466374074001101</v>
      </c>
      <c r="P22" s="21">
        <v>3.9525619555271523</v>
      </c>
      <c r="Q22" s="21">
        <v>10.757117592702039</v>
      </c>
      <c r="R22" s="21">
        <v>17.021809893511701</v>
      </c>
      <c r="S22" s="21">
        <v>20.426517427974222</v>
      </c>
      <c r="T22" s="21">
        <v>19.066530816216904</v>
      </c>
      <c r="U22" s="21">
        <v>9.5445388518419012</v>
      </c>
      <c r="V22" s="21">
        <v>4.1417174352394825</v>
      </c>
      <c r="W22" s="46">
        <v>14.664542286246595</v>
      </c>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Metadata </vt:lpstr>
      <vt:lpstr>Riparian Habitat CRI NRI</vt:lpstr>
      <vt:lpstr>Miles Protected</vt:lpstr>
      <vt:lpstr>Impervious 2019</vt:lpstr>
      <vt:lpstr>Hydro Alteration</vt:lpstr>
      <vt:lpstr>Nutrients</vt:lpstr>
      <vt:lpstr>Dams</vt:lpstr>
      <vt:lpstr>Network Length</vt:lpstr>
      <vt:lpstr>Benthic Macroinvertebrates</vt:lpstr>
      <vt:lpstr>Brook Trout Stragegy CRI NRI</vt:lpstr>
      <vt:lpstr>Workbook History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Arlene P. Olivero</cp:lastModifiedBy>
  <dcterms:created xsi:type="dcterms:W3CDTF">2023-01-12T01:00:16Z</dcterms:created>
  <dcterms:modified xsi:type="dcterms:W3CDTF">2023-03-17T13:55:21Z</dcterms:modified>
</cp:coreProperties>
</file>